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DIANA</author>
  </authors>
  <commentList>
    <comment ref="C81" authorId="0">
      <text>
        <r>
          <rPr>
            <b/>
            <sz val="9"/>
            <rFont val="Tahoma"/>
            <family val="2"/>
          </rPr>
          <t>DIANA: INCLUYE
-</t>
        </r>
        <r>
          <rPr>
            <sz val="9"/>
            <rFont val="Tahoma"/>
            <family val="2"/>
          </rPr>
          <t>CELEBRACION DIA MEDICO
-NTEGRACION FIN DE AÑO FUNCIONARIOS DE PLANTA
-PREMIACION CONCURSO NOVENAS
- DIA DE LOS NIÑOS
-CELEBRACION CUMPLEAÑOS
- CAPACITACION INDUCCION Y REINDUCCION
- APOYO LOGISTICO REUNION ALIZANZA USUARIOS</t>
        </r>
      </text>
    </comment>
  </commentList>
</comments>
</file>

<file path=xl/sharedStrings.xml><?xml version="1.0" encoding="utf-8"?>
<sst xmlns="http://schemas.openxmlformats.org/spreadsheetml/2006/main" count="1044" uniqueCount="239">
  <si>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</si>
  <si>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</si>
  <si>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</si>
  <si>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</si>
  <si>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</si>
  <si>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</si>
  <si>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</si>
  <si>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</si>
  <si>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</si>
  <si>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</si>
  <si>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</si>
  <si>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</si>
  <si>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</si>
  <si>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</si>
  <si>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</si>
  <si>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</si>
  <si>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</si>
  <si>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</si>
  <si>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</si>
  <si>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</si>
  <si>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</si>
  <si>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</si>
  <si>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</si>
  <si>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</si>
  <si>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</si>
  <si>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</si>
  <si>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</si>
  <si>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SALUD SOGAMOSO ESE</t>
  </si>
  <si>
    <t>Carrera 9 No. 11-74</t>
  </si>
  <si>
    <t>http://www.saludsogamoso.gov.co</t>
  </si>
  <si>
    <r>
      <rPr>
        <b/>
        <sz val="11"/>
        <rFont val="Century Gothic"/>
        <family val="2"/>
      </rPr>
      <t>MISION:</t>
    </r>
    <r>
      <rPr>
        <sz val="11"/>
        <rFont val="Century Gothic"/>
        <family val="2"/>
      </rPr>
      <t xml:space="preserve"> Somos una institución prestadora de servicios de salud de primer nivel de atención ambulatoria, acreditados como Institución Amiga de la Mujer y la Infancia, que garantiza el acceso en sus sedes a la población de su área de influencia en atención extra e intramural, con enfoque en promoción y prevención,  mejorando así las condiciones de salud de los usuarios y sus familias.
</t>
    </r>
    <r>
      <rPr>
        <b/>
        <sz val="11"/>
        <rFont val="Century Gothic"/>
        <family val="2"/>
      </rPr>
      <t>VISION:</t>
    </r>
    <r>
      <rPr>
        <sz val="11"/>
        <rFont val="Century Gothic"/>
        <family val="2"/>
      </rPr>
      <t xml:space="preserve"> Para el año 2022 seremos una institución de servicios de salud  acreditada, que responde con sus sedes a las necesidades de acceso y oportunidad para la población, a través de un modelo de atención y administración efectiva y autosostenible que se integra y aporta a los programas y proyectos de salud incluyentes.</t>
    </r>
  </si>
  <si>
    <t>Enmarcar integralmente la institución dentro del Sistema Obligatorio de Garantía de Calidad.
Garantizar una gestión por procesos que direccione y asegure la prestación de servicios de salud en Salud Sogamoso E.S.E.
Minimizar el impacto ambiental en nuestros procesos y usar racionalmente los recursos naturales.</t>
  </si>
  <si>
    <t xml:space="preserve">Viviana Paola Castro Tovar
Subgerente Administrativa y Financiera
Tel. 3204936073
saludsogamo@yahoo.com.co
</t>
  </si>
  <si>
    <t>80111710
80121601
80111607
80121706</t>
  </si>
  <si>
    <t>PRESTACION DE SERVICIOS DE UN ABOGADO EXTERNO PARA LA DEFENSA JUDICIAL Y EXTRAJUDICIAL DE LA ESE</t>
  </si>
  <si>
    <t>12 Meses</t>
  </si>
  <si>
    <t>Contratacion Directa</t>
  </si>
  <si>
    <t>Propios</t>
  </si>
  <si>
    <t>No</t>
  </si>
  <si>
    <t>Viviana Paola Castro Tovar</t>
  </si>
  <si>
    <t>PRESTACION DE SERVICIOS ESPECIALIZADOS DE ASESORIA EN EL SISTEMA OBLIGATORIO DE CALIDAD DE LA ATENCION EN SALUD, EL COMPONENTE DE ACREDITACION</t>
  </si>
  <si>
    <t>PRESTACION DE SERVICIOS COMO REVISOR FISCAL</t>
  </si>
  <si>
    <t>PRESTACION DE SERVICIOS COMO  CONTADOR</t>
  </si>
  <si>
    <t>PROFESIONAL SALUD OCUPACIONAL</t>
  </si>
  <si>
    <t>PRESTACION DE SERVICIOS COMO MEDICO GENERAL</t>
  </si>
  <si>
    <t>11 Meses</t>
  </si>
  <si>
    <t>PRESTACION DE SERVICIOS DE ODONTOLOGIA</t>
  </si>
  <si>
    <t>PRESTACION DE SERVICIOS PROFESIONALES PSICOLOGO</t>
  </si>
  <si>
    <t>PRESTACION DE SERVICIOS REGENTE DE FARMACIA</t>
  </si>
  <si>
    <t>PRESTAR EL SERVICIO DE LECTURA DE CITOLOGIAS CERVICO-UTERINAS TOMADAS POR SALUD SOGAMOSO ESE</t>
  </si>
  <si>
    <t>PRESTACION DE SERVICIOS DE LABORATORIO CLINICO ESPECIALIZADO</t>
  </si>
  <si>
    <t xml:space="preserve">PRESTACION DE SERVICIOS COMO AUXILIAR ENFERMERIA </t>
  </si>
  <si>
    <t>SERVICIOS AUXILIARES ENFERMERIA PIC</t>
  </si>
  <si>
    <t xml:space="preserve">PRESTACION DE SERVICIOS COORDINADOR PIC </t>
  </si>
  <si>
    <t xml:space="preserve">PSICOLOGA PARA ACTIVIDADES PIC Y CONVENIOS </t>
  </si>
  <si>
    <t>PRESTACION DE SERVICIOS DE ENFERMERA PIC</t>
  </si>
  <si>
    <t xml:space="preserve">PRESTACION DE SERVICIOS COMO MEDICO GENERAL PIC </t>
  </si>
  <si>
    <t xml:space="preserve">ESPECIALISTA EN SALUD OCUPACIONAL ACTIVIDADES PIC Y CONVENIOS </t>
  </si>
  <si>
    <t>TECNICO ADMINISTRATIVO PIC</t>
  </si>
  <si>
    <t>PRESTACIÓN DE SERVICIOS COMO LIDER JUVENIL, PARA LA EJECUCIÓN DE LAS ACTIVIDADES DEL PLAN DE INTERVENCIONES COLECTIVAS</t>
  </si>
  <si>
    <t>1 0  Meses</t>
  </si>
  <si>
    <t>PRESTACION DE SERVICIOS DE PREPARADOR FISICO</t>
  </si>
  <si>
    <t>5 Meses</t>
  </si>
  <si>
    <t xml:space="preserve">PRESTACION DE SERVICIOS COMO AUXILIAR ADMINISTRATIVO </t>
  </si>
  <si>
    <t>PRESTACION DE SERVICIOS AUXILIAR DE  ENFERMERIA PROGRAMAS ESPECIALES</t>
  </si>
  <si>
    <t>PRESTACION DE SERVICIOS COMO PROFESIONAL DE APOYO EN EL DESARROLLO DE LOS PROGRAMAS ESPECIALES EN LA ESE SALUD SOGAMOSO</t>
  </si>
  <si>
    <t>PRESTACION DE SERVICIOS COMO QUIMICO FARMACEUTICO</t>
  </si>
  <si>
    <t>6 Meses</t>
  </si>
  <si>
    <t>PRESTACION DE SERVICIOS COMO PSICOLOGO PARA APOYAR LA IMPLEMENTACION DEL SISTEMA UNICO DE ACREDITACION Y CUMPLIMIENTO DE REQUISITOS LEGALES</t>
  </si>
  <si>
    <t>PRESTACION DE SERVICIOS COMO INGENIERO INDUSTRIAL PARA APOYAR LA IMPLEMENTACION DEL SISTEMA UNICO DE ACREDITACION Y CUMPLIMIENTO DE REQUISITOS LEGALES</t>
  </si>
  <si>
    <t>PRESTACION DE SERVICIOS COMO ENFERMERA JEFE PARA APOYAR LA IMPLEMENTACION DEL SISTEMA UNICO DE ACREDITACION Y CUMPLIMIENTO DE REQUISITOS LEGALES</t>
  </si>
  <si>
    <t xml:space="preserve">PRESTACION DE SERVICIOS COMO PROFESIONAL DE APOYO A LA GESTION </t>
  </si>
  <si>
    <t>PRESTACION DE SERVICIOS TECNICOS PARA REALIZAR EL MANTENIMIENTO PREVENITVO Y CORRECTIVO DE LOS EQUIPOS DE COMPUTO, REDES Y COMUNICACIONES</t>
  </si>
  <si>
    <t>PRESTACION DE SERVICIOS COMO AUXILIAR ADMINISTRATIVO GESTION DOCUMENTAL</t>
  </si>
  <si>
    <t>PRESTACION DE SERVICIOS PROFESIONALES PARA REALIZAR EL AVALUÓ COMERCIAL DE  BIENES INMUEBLES PARA SALUD SOGAMOSO ESE</t>
  </si>
  <si>
    <t>4 Meses</t>
  </si>
  <si>
    <t xml:space="preserve">PRESTACION DE SERVICIOS PARA LA ACTUALIZACION  DE ESTUDIO TECNICO Y FINANCIERO DEL REDISEÑO INSTITUCIONAL </t>
  </si>
  <si>
    <t xml:space="preserve">SERVICIOS DE PERSONAL TEMPORAL </t>
  </si>
  <si>
    <t>PRESTACION DE SERVICIOS PARA LA IMPLEMENTACION DEL DISEÑO ESTRUCTURAL DE UN SISTEMA DE DESHUMIDIFICACION Y EXTRACCION MECANICA PARA LAS AREAS DE ESTERILIZACION, LABORATORIO Y ALMACEN DE SALUD SOGAMOSO ESE</t>
  </si>
  <si>
    <t>3 Meses</t>
  </si>
  <si>
    <t>PRESTACION DEL SERVICIO DE PUBLICIDAD EN PRENSA PARA SALUD SOGAMOSO E.S.E.</t>
  </si>
  <si>
    <t>PRESTACION DEL SERVICIO DE PUBLICIDAD RADIAL PARA SALUD SOGAMOSO E.S.E.</t>
  </si>
  <si>
    <t>PRESACION DE SERVICIOS  PARA LA REALIZACIÓN DE CONTENIDOS PARA PERSONAS CON DIVERSIDAD FUNCIONAL.</t>
  </si>
  <si>
    <t>PRESTACION DE SERVICIO DE DOSIMETRIA PERSONAL PARA LOS PROFESIONALES Y AUXILIARES EXPUESTOS A RADIACIONES IONIZANTES</t>
  </si>
  <si>
    <r>
      <t>PRESTAR EL SERVICIO DE RECOLECCIÓN, TRANSPORTE, TRATAMIENTO Y DISPOSICION FINAL DE RESIDUOS PELIGROSOS</t>
    </r>
    <r>
      <rPr>
        <sz val="9.5"/>
        <rFont val="Century Gothic"/>
        <family val="2"/>
      </rPr>
      <t xml:space="preserve"> </t>
    </r>
    <r>
      <rPr>
        <sz val="11"/>
        <rFont val="Century Gothic"/>
        <family val="2"/>
      </rPr>
      <t>DE LAS DIFERENTES  INSTALACIONES DE SALUD  SOGAMOSO ESE.</t>
    </r>
  </si>
  <si>
    <t>PRESTACION DE SERVICOS PARA REALIZAR EL ESTUDIO Y  EVALUACION   DE SEGURIDAD Y PROTECCIÓN RADIOLÓGICA  PARA    TRES   (3)   EQUIPOS  DE RAYOS  X DE USO ODONTOLOGICO   (PERIAPICAL)      PARA LAS SEDES DE CENTRO, MAGDALENA Y MONQUIRA</t>
  </si>
  <si>
    <t>2 Meses</t>
  </si>
  <si>
    <t xml:space="preserve">PRESTACION DEL SERVICIO DE PROGRAMACION, DE DESARROLLO E IMPLEMENTACION DEL SOFWARE DE SEGURIDAD DEL PACIENTE PARA LA GESTION DE DICHO PROGRAMA INSTITUCIONAL </t>
  </si>
  <si>
    <t>PRESTACION DE  SERVICIOS INTEGRADOS DE SANEAMIENTO AMBIENTAL BASICO CONTROL DE PLAGAS, DESINSECTACION, DESRATIZACION, DESINFECCION, LAVADO DE TANQUES DE RESERVA AGUA POTABLE, DESINFECCION DOCUMENTAL</t>
  </si>
  <si>
    <t>78181507 76121900</t>
  </si>
  <si>
    <t>PRESTACIÓN DE SERVICIOS DE MANTENIMIENTO MECÁNICO AL PARQUE AUTOMOTOR DE SALUD SOGAMOSO ESE</t>
  </si>
  <si>
    <t>85161502</t>
  </si>
  <si>
    <t>PRESTACION DE SERVICIOS DE MANTENIMIENTO PREVENTIVO Y CORRECTIVO PARA LOS EQUIPOS INDUSTRIALES DE USO HOSPITALARIO DE SALUD SOGAMOSO ESE.</t>
  </si>
  <si>
    <t>PRESTACIÓN DE SERVICIO DE DESINFECCIÓN,  LIMPIEZA, LAVADO DE ROPAS,  Y SERVICIO DE CAFETERÍA,  EN LAS DIFERENTES ÁREAS E INSTALACIONES DE SALUD SOGAMOSO ESE.</t>
  </si>
  <si>
    <t>PRESTACIÓN DEL SERVICIO DE MENSAJERÍA, ADMISIÓN, CURSO Y ENTREGA DE CORRESPONDENCIA PARA SALUD SOGAMOSO ESE</t>
  </si>
  <si>
    <t>PRESTACIÓN DE SERVICIOS DE LATONERÍA, PINTURA Y TAPIZADO AL PARQUE AUTOMOTOR DE SALUD SOGAMOSO ESE.</t>
  </si>
  <si>
    <t>PRESTACIÓN DE SERVICIOS PARA LA ACTUALIZACIÓN DEL CATASTRO FÍSICO HOSPITALARIO DE SALUD SOGAMOSO ESE</t>
  </si>
  <si>
    <t xml:space="preserve">PRESTACIÓN DE SERVICIOS PARA LA CARACTERIZACIÓN DE VERTIMIENTO DE AGUAS  </t>
  </si>
  <si>
    <t>PRESTACIÓN DE SERVICIOS PARA ACTUALIZACIÓN Y DEPURACIÓN DE ACTIVOS FIJOS DE SALUD SOGAMOSO ESE</t>
  </si>
  <si>
    <t>PRESTACIÓN DE LOS SERVICIOS DE CALIBRACIÓN Y VALIDACIÓN PARA LOS EQUIPOS BIOMÉDICOS DE SALUD SOGAMOSO ESE QUE LO REQUIERAN.</t>
  </si>
  <si>
    <t>PRESTACION DE SERVICIO DE REVISION TECNICOMECANICA VEHICULOS INSTITUCION</t>
  </si>
  <si>
    <t>PRESTACION DE SERVICIO DE SEGURO AMPARO BIENES, SOAT,TODO RIESGO AUTOS, RESPONSABILIDAD CIVIL SERVIDORES PUBLICOS, PREVI HOSPITAL Y CONVENIOS INTERADMINISTRATIVOS</t>
  </si>
  <si>
    <t>10 Meses</t>
  </si>
  <si>
    <t>PRESTACION DE SERVICIO DE  LAVADO DE VEHICULOS</t>
  </si>
  <si>
    <t xml:space="preserve">PRESTACION DE SERVICIOS DE REVISIÓN, MANTENIMIENTO Y  RECARGUE DE EXTINTORES </t>
  </si>
  <si>
    <t>1 Mes</t>
  </si>
  <si>
    <t>PRESTACION DE SERVICIOS DEL DESARROLLO DE UN SISTEMA  DE MONITOREO Y SUPRESION DE RUIDO EN SALAS DE ESPERA DE SALUD SOGAMOSO ESE</t>
  </si>
  <si>
    <t>PRESTACION DE  SERVICIOS DE ACTUALIZACIÓN, SOPORTE Y MANTENIMIENTO DEL SISTEMA DE INFORMACIÓN CNT MODULOS ASISTENCIAL, Y ADMINISTRATIVOS DE SALUD SOGAMOSO E.S.E.</t>
  </si>
  <si>
    <t>PRESTACIÓN DE SERVICIOS DE SOPORTE, MANTENIMIENTO Y ACTUALIZACIÓN DEL SOFTWARE ENTERPRISETS.</t>
  </si>
  <si>
    <t>PRESTACIÓN DE SERVICIOS DE SOPORTE, MANTENIMIENTO Y ACTUALIZACIÓN DEL SOFTWARE INFOTIKET Y VENTANILLA ÚNICA DE CORRESPONDENCIA</t>
  </si>
  <si>
    <t>PRESTACION DE SERVICIOS PROFESIONALES ESPECIALIZADOS EN SALUD OCUPACIONAL, CON EL FIN DE PRACTICAR VALORACIONES MÉDICAS OCUPACIONALES DE INGRESO, PERDÓDICOS, EGRESO, POST INCAPACIDAD, BATERIA DE RIESGO PSICOSOCIAL A LOS FUNCIONARIOS DE PLANTA DE LA ESE</t>
  </si>
  <si>
    <t>PRESTACION DE SERVICIOS PARA EL DESARROLLO DE  LAS ACTIVIDADES PLAN DE CAPACITACIONES</t>
  </si>
  <si>
    <t xml:space="preserve">PRESTACION DE SERVICIOS PARA EL DESARROLLO DE  LAS ACTIVIDADES PLAN DE BIENESTAR SOCIAL </t>
  </si>
  <si>
    <t xml:space="preserve">PRESTACION DE SERVICIO DE VIGILANCIA Y PORTERIA CON ARMA Y MONITOREO DE CAMARAS PARA LAS INSTALACIONES DE SALUD SOGAMOSO E.S.E. </t>
  </si>
  <si>
    <t>8 Meses</t>
  </si>
  <si>
    <t>PRESTACION DE SERVICIOS DE LOGISTICA PARA ACTIVIDAES ALIANZA USUARIOS</t>
  </si>
  <si>
    <t>PRESTACION DE SERVICIOS PARA CAPACITACIONES PIC</t>
  </si>
  <si>
    <t>PRESTACION DE SERVICIOS DE APOYO LOGISTICO  PARA ACTIVIDADES PIC</t>
  </si>
  <si>
    <t>PRESTACION DE SERVICIOS DE APOYO LOGISTICO PARA ACTIVIDADES  DE PROGRAMAS ESPECIALES</t>
  </si>
  <si>
    <t>PRESTACION DE SERVICIOS DE APOYO LOGISTICO ACTIVIDADES IAMII</t>
  </si>
  <si>
    <t xml:space="preserve">PRESTACION DE SERVICIOS PARA EL APOYO LOGISTICO ACTIVIDADES SERVICIOS AMIGABLES PARA JOVENES Y ADOLECENTES </t>
  </si>
  <si>
    <t>CONTROL DE CALIDAD EXTERNO LABORATORIO CLINICO QUE INCLUYE LAS AREAS DE QUIMICA, HEMATOLOGIA, INMUNOLOGIA, PARASITOLOGIA Y UROANALISIS.</t>
  </si>
  <si>
    <t>1 Meses</t>
  </si>
  <si>
    <t>ACTIVIDADES PARA IMPLEMENTACION DEL SG-SST (SEÑALIZACION, BOTIQUINES, CAPACITACIONES- CAMPAÑAS EDUCATIVAS</t>
  </si>
  <si>
    <t>AYUDAS ERGONOMICAS A PUESTOS DE TRABAJO</t>
  </si>
  <si>
    <t>SUMINISTRO DE MATERIAL IMPRESO Y PUBLICACIONES PARA LA EJECUCION DE LAS DIFERENTES ACTIVIDADES ADMINISTRATIVAS Y MISIONALES DE SALUD SOGAMOSO ESE.</t>
  </si>
  <si>
    <t>SUMINISTRO DE ELEMENTOS PAPELERIA</t>
  </si>
  <si>
    <t xml:space="preserve">SUMINISTRO DE ELEMENTOS DE ASEO Y CAFETERIA </t>
  </si>
  <si>
    <t>41104100 42142500 41106200 41116000 41122600</t>
  </si>
  <si>
    <t>SUMINISTRO  DE INSUMOS Y REACTIVOS DE LABORATORIO</t>
  </si>
  <si>
    <t>42132200 42141500 42142500 42142600 42201700 42281800 42281900</t>
  </si>
  <si>
    <t>SUMINISTRO DE MATERIAL MEDICO QUIRURGICO</t>
  </si>
  <si>
    <t>SUMINISTRO INSUMOS DE ODONTOLOGIA Y ESTERILIZACION</t>
  </si>
  <si>
    <t>SUMINISTRO MEDICAMENTOS GENERICOS</t>
  </si>
  <si>
    <t>Convocatoria Publica</t>
  </si>
  <si>
    <t>SUMINISTRO MEDICAMENTOS CONTROLADOS</t>
  </si>
  <si>
    <t>SUMINISTRO DE GASES MEDICINALES (OXIGENO) Y PRUEBAS HIDROSTATICAS PARA SALUD SOGAMOSO ESE.</t>
  </si>
  <si>
    <t>SUMINISTRO DE TONER Y RECARGAS PARA IMPRESORAS DE SALUD SOGAMOSO ESE</t>
  </si>
  <si>
    <t>SUMINISTRO DE MATERIAL DE FERRETERIA PARA MANTENIMIENTO UGRA Y UBAS SALUD SOGAMOSO ESE</t>
  </si>
  <si>
    <t>SUMINISTRO DE COMBUSTIBLES (ACPM Y GASOLINA)  Y LUBRICANTES PARA LOS VEHICULOS DE LA EMPRESA PLANTAS ELECTRICAS Y GUADAÑADORA</t>
  </si>
  <si>
    <t>SUMINISTRO DE CAJA PARA VACUNAS 23 LITROS/ Caja fría grande de rango largo</t>
  </si>
  <si>
    <t>SUMINISTRO DE MOBILIARIO ASISTENCIAL Y ADMINISTRATIVO PARA CAFETERIA Y SALA DE ESPERA DE SALA DE LACTANCIA.</t>
  </si>
  <si>
    <t>SUMINISTRO DE REPUESTOS PARA LOS EQUIPOS BIOMEDICOS DE SALUD SOGAMOSO ESE.</t>
  </si>
  <si>
    <t>SUMINISTRO DE TAPETES ATRAPAMUGRE PARA LAS INSTALACIONES DE SALUD SOGAMOSO ESE</t>
  </si>
  <si>
    <t>SUMINISTRO DE REPUESTOS PARA MANTENIMIENTO DE EQUIPOS DE COMPUTO Y COMUNICACIONES</t>
  </si>
  <si>
    <t>SUMINISTRO DE LICENCIA ANTIVIRUS</t>
  </si>
  <si>
    <t xml:space="preserve"> 81112105 81111510</t>
  </si>
  <si>
    <t xml:space="preserve">SUMINISTRO DE HOSTING ALMACENAMIENTO  PAGINA WEB SUMINISTRO DE SEGURIDAD PARA EL ACCESO A LA PAGINA WEB CON EL  USO DEL PROTOCOLO HTTPS.UTILIZACIÓN DE PROTOCOLO DE TRANSFERENCIA SEGURO O HTTPS, PARA GARANTIZAR QUE LA INFORMACIÓN NO PUEDE SER INTERFERIDA, NI CAMBIADA. ADEMÁS QUE LOS NAVEGADORES MUESTREN COMO PAGINA SEGURA </t>
  </si>
  <si>
    <t>2  Meses</t>
  </si>
  <si>
    <t>53101504 53102708 53102709 53102710 53101604</t>
  </si>
  <si>
    <t>SUMINISTRO DOTACIONES FUNCIONARIOS SALUD SOGAMOSO ESE</t>
  </si>
  <si>
    <t>SUMINISTRO DE MATERIAL IMPRESO PIC</t>
  </si>
  <si>
    <t>SUMNINISTRO DE MATERIALES Y SUMINISTROS PIC</t>
  </si>
  <si>
    <t>SUMINISTRO  DE INSUMOS  DE LABORATORIO PIC</t>
  </si>
  <si>
    <t>SUMINISTRO DE MATERIAL MEDICO QUIRURGICOS PIC</t>
  </si>
  <si>
    <t>MATERIALES Y SUMINISTROS PROGRAMAS ESPECIALES</t>
  </si>
  <si>
    <t>SUMINISTRO DE MATERIAL IMPRESO PROGRAMAS ESPECIALES</t>
  </si>
  <si>
    <t>SUMINISTRO DE MATERIALES Y SUMINISTROS IAMII</t>
  </si>
  <si>
    <t>SUMINISTRO DE MATERIAL IMPRESO IAMII</t>
  </si>
  <si>
    <t>SUMINISTRO DE MATERIAL IMPRESO SSAAJ</t>
  </si>
  <si>
    <t>ADQUISICIÓN EQUIPOS DE COMUNICACIONES</t>
  </si>
  <si>
    <t>ADQUISICION SOFTWARE DE GESTION DE MEJORAMIENTO QUE DE RESPUESTA A LAS NECESIDADES DE ACREDITACION</t>
  </si>
  <si>
    <t>41104000
41122400
42152200
42281500</t>
  </si>
  <si>
    <t>ADQUISICION  EQUIPO BIOMEDICO, INDUSTRIAL DE USO HOSPITALARIO Y DISPOSITIVOS Y PARA LOS SERVICIOS DE SALUD SOGAMOSO ESE</t>
  </si>
  <si>
    <t>ADQUSICIÓN, INSTALACIÓN Y PUESTA EN FUNCIONAMIENTO DE   SOFTWARE 100% WEB PARA LA GESTIÓN DE LOS PROCESOS ADMINISTRATIVOS Y ASISTENCIALES QUE PERMITA LA INTEGRIDAD, Y SEGURIDAD DE LA INFORMACION  DE LOS MODULOS AISTENCIALES CON LOS DE APOYO ADMINISTRATIVO Y ESTRATÉGICOS. ALMERA</t>
  </si>
  <si>
    <t>ADQUISICIÓN Y DOTACIÓN HOSPITALARIA  PARA LAS UNIDADES BÁSICAS DE ATENCIÓN  MAGDALENA Y MONQUIRA Y LA UNIDAD DE GESTIÓN DEL RIESGO AMBULATORIO  DE SALUD SOGAMOSO EMPRESA SOCIAL DE ESTADO</t>
  </si>
  <si>
    <t xml:space="preserve">ADQUSICIÓN, INSTALACION E IMPLEMENTACION DE SOFTWARE PARA NOMINA, COSTOS y ASIGNACION DE CITAS WEB CNT </t>
  </si>
  <si>
    <t xml:space="preserve">12 Meses </t>
  </si>
  <si>
    <t>ADQUISICION E IMPLEMENTACION FACTURACION ELECTRONICA</t>
  </si>
  <si>
    <t>REPOSICION DE TRANSFORMADOR SALUD SOGAMOSO ESE</t>
  </si>
  <si>
    <t>REPOSICION DE EQUIPOS  DE COMPUTO Y COMUNICACIONES</t>
  </si>
  <si>
    <t xml:space="preserve">3 Meses </t>
  </si>
  <si>
    <t>REPOSICION DE LOS REFRIGERADORES DE LA RED DE FRIO DE SALUD SOGAMOSO ESE</t>
  </si>
  <si>
    <t>LICENCIAS DE OFFICE 2010 O POSTERIOR  32/64 BITS PARA WORD Y EXCEL</t>
  </si>
  <si>
    <t>KIT PARA BRIGADISTAS (UNIFORME - KIT)</t>
  </si>
  <si>
    <t xml:space="preserve">ARRENDAMIENTO DE PARQUEADERO </t>
  </si>
  <si>
    <t>ARRENDAMIENTO DE UN ESPACIO EN TORRE Y SUMINISTRO DE ENERGÍA ELÉCTRICA A CADA EQUIPO RADIOENLACE DE COMUNICACIONES DE SALUD SOGAMOSO E.S.E.</t>
  </si>
  <si>
    <t>ARRENDAMIENTO DE INSTALACIONES PARA LAS UBAS DE SALUD SOGAMOSO ESE</t>
  </si>
  <si>
    <t>MANTENIMIENTO PREVENTIVO Y CORRECTIVO ASCENSOR</t>
  </si>
  <si>
    <t>MANTENIMIENTO ELÉCTRICO DE LAS INSTALACIONES DE SALUD SOGAMOSO ESE</t>
  </si>
  <si>
    <t xml:space="preserve">MANTENIMIENTO DE INFRAESTRUCTURA </t>
  </si>
  <si>
    <t>24101601 72101506</t>
  </si>
  <si>
    <t>MANTENIMIENTO Y REPOSICION DE ASCENSOR PARA EL EDIFICIO DE PYP DE SALUD SOGAMOSO</t>
  </si>
  <si>
    <t>MANTENIMIENTO DE LA RED DE OXÍGENO Y DE AIRE COMPRIMIDO DE SALUD SOGAMOSO ESE.</t>
  </si>
  <si>
    <t>MANTENIMIENTO EQUIPO DE LABORATORIO CLINICO</t>
  </si>
  <si>
    <t xml:space="preserve"> 11 Meses</t>
  </si>
  <si>
    <t>MANTENIMIENTO PREVENTIVO Y CORRECTIVO EQUIPO DE RAYOS X PERIAPICAL</t>
  </si>
  <si>
    <t>MANTENIMIENTO PREVENTIVO Y CORRECTIVO DE EQUIPOS DE COMPUTO Y COMUNICACIONES Y APOYO AL PROCESO DE GESTION DE RECURSOS INFORMATICOS</t>
  </si>
  <si>
    <t>MANTENIMIENTO PREVENTIVO Y CORRECTIVO CÁMARAS DE VIGILANCIA Y ALARMAS</t>
  </si>
  <si>
    <t xml:space="preserve"> MANTENIMIENTO  Y/O ACTUALIZACION A  INTRANET PAGINA WEB</t>
  </si>
  <si>
    <t>MANTENIMIENTO DE LA CUBIERTA DEL AREA ADMINISTRATIVA Y LA ACTUALIZACIÓN DE OBRAS ELÉCTRICAS, RED DE VOZ Y DATOS E HIDRÁULICOS DE ESTA AREA, EN LA  UNIDAD DE GESTIÓN DEL RIESGO AMBULATORIO SALUD SOGAMOSO ESE</t>
  </si>
  <si>
    <t>RESTAURACION DE AUTOCLAVE RITTER M11</t>
  </si>
  <si>
    <t>DISEÑO, CONTRUCCIÓN Y REORGANIZACIÓN DE LA INFRAESTRUCTURA MONQUIRA</t>
  </si>
  <si>
    <t>DISEÑO,  REORGANIZACIÓN DE LA INFRAESTRUCTURA MAGDALENA</t>
  </si>
  <si>
    <t>SERVICIOS PROFESIONALES DE INTERVENTORIA  Y APOYO A SUPERVISION DE CONTRATOS.</t>
  </si>
  <si>
    <t>-</t>
  </si>
  <si>
    <t>85121901 85121902</t>
  </si>
  <si>
    <t>81112306 81112307</t>
  </si>
  <si>
    <t>80111600 80111701</t>
  </si>
  <si>
    <t>73151503 40101902 72151207</t>
  </si>
  <si>
    <t>80111711 81102702</t>
  </si>
  <si>
    <t>81101505 41113826 70131705</t>
  </si>
  <si>
    <t>84131501 84131503 84131510 84131512 84131516 84131607</t>
  </si>
  <si>
    <t>46191500 46191506</t>
  </si>
  <si>
    <t>81111805 81111811 81112200</t>
  </si>
  <si>
    <t>80141902 86101705 90101800 93141506</t>
  </si>
  <si>
    <t>55121725 42171917 86101705</t>
  </si>
  <si>
    <t>46182201 46182202 46182203 46182204 46182205 46182206</t>
  </si>
  <si>
    <t>42151600 42151800 42151900 42152400 42152500 42152600 42152700 42281500 42281800 42281900</t>
  </si>
  <si>
    <t>44121500 44121600 44121700 44121800 44121900 44122000 44122100 47121800 47121700 47131600 53131600 14111700 52121700 42281700 47131800 42281700 47131500 47131600 46181501</t>
  </si>
  <si>
    <t>51101500 51101600 51101700 51101800 51102000 51102200 51102300 51102700</t>
  </si>
  <si>
    <t>44103103 44103116 44103104 44103108 44103109 44103110 44103113 44103120 44103121 44103122</t>
  </si>
  <si>
    <t>56101532 56101519</t>
  </si>
  <si>
    <t>43231511 43232311</t>
  </si>
  <si>
    <t>81111805 81111811 81112200 81112105 81111510</t>
  </si>
  <si>
    <t>43212110 43211600 43211711 43211900 43211500</t>
  </si>
  <si>
    <t>81111708 81112401</t>
  </si>
  <si>
    <t>81112205 81112210 81112213</t>
  </si>
  <si>
    <t>11Meses</t>
  </si>
  <si>
    <t>84111507 84111507 93151507</t>
  </si>
  <si>
    <t>80101504 80101505 80101510</t>
  </si>
  <si>
    <t>84111802 84111600</t>
  </si>
  <si>
    <t>84111500 93161800</t>
  </si>
  <si>
    <t>80111623 80141902 86101705 90101800 93141506</t>
  </si>
  <si>
    <t>80111623 80131500
86101800</t>
  </si>
  <si>
    <t>86101705 93141512</t>
  </si>
  <si>
    <t>85121500 85122104</t>
  </si>
  <si>
    <t xml:space="preserve"> 84111507 93151507 80111706</t>
  </si>
  <si>
    <t>84101705 8011160184101704</t>
  </si>
  <si>
    <t>42151500 42181500</t>
  </si>
  <si>
    <t>43231500 43231505 43231513 43232108</t>
  </si>
  <si>
    <t>25172600 25174418  73181100 73181104</t>
  </si>
  <si>
    <t>44121500 44121600 44121700 44121800 44121900 44122000 44122100 47121800 47121700 47131600 53131600 14111700 52121700 42281700 47131800 42281700 47131500 47131600 46181500</t>
  </si>
  <si>
    <t>95122001 72101507</t>
  </si>
  <si>
    <t>ARRENDAMIENTO  DE UN LOCAL A SALUD SOGAMOSO E.S.E.</t>
  </si>
  <si>
    <t>PRESTACIÓN DE SERVICIOS DE FOTOCOPIADO E IMPRESIÓN</t>
  </si>
  <si>
    <t>PRESTACION DE SERVICIOS PARA EL DISEÑO DEL SISTEMA DE HUMIDIFICACION, VENTILACION Y AIRE ACONDICIONADO DE ALGUNAS AREAS DE SALUD SOGAMOSO ESE</t>
  </si>
  <si>
    <t>80161801, 82121701, 44101501</t>
  </si>
  <si>
    <t>PRESTACIÓN DE SERVICIOS PARA EL MANTENIMIENTO ELÉCTRICO DE LAS INSTALACIONES DE SALUD SOGAMOSO ESE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</si>
</sst>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u val="single"/>
      <sz val="11"/>
      <name val="Century Gothic"/>
      <family val="2"/>
    </font>
    <font>
      <b/>
      <sz val="11"/>
      <name val="Century Gothic"/>
      <family val="2"/>
    </font>
    <font>
      <sz val="10"/>
      <color indexed="8"/>
      <name val="Arial"/>
      <family val="2"/>
    </font>
    <font>
      <sz val="9.5"/>
      <name val="Century Gothic"/>
      <family val="2"/>
    </font>
    <font>
      <i/>
      <sz val="11"/>
      <name val="Century Gothic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wrapText="1"/>
    </xf>
    <xf numFmtId="0" fontId="44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 quotePrefix="1">
      <alignment horizontal="left" wrapText="1"/>
    </xf>
    <xf numFmtId="0" fontId="3" fillId="0" borderId="13" xfId="46" applyFont="1" applyBorder="1" applyAlignment="1" quotePrefix="1">
      <alignment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178" fontId="2" fillId="0" borderId="13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53" applyFont="1" applyFill="1" applyBorder="1" applyAlignment="1">
      <alignment vertical="center" wrapText="1"/>
      <protection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7" fontId="2" fillId="0" borderId="15" xfId="50" applyFont="1" applyFill="1" applyBorder="1" applyAlignment="1">
      <alignment horizontal="center" vertical="center" wrapText="1"/>
    </xf>
    <xf numFmtId="0" fontId="2" fillId="0" borderId="15" xfId="39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justify" vertical="center" wrapText="1"/>
    </xf>
    <xf numFmtId="14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vertical="center" wrapText="1"/>
    </xf>
    <xf numFmtId="177" fontId="45" fillId="0" borderId="15" xfId="5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 wrapText="1"/>
    </xf>
    <xf numFmtId="177" fontId="45" fillId="0" borderId="17" xfId="5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49" fontId="2" fillId="0" borderId="14" xfId="48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177" fontId="2" fillId="0" borderId="20" xfId="5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77" fontId="2" fillId="0" borderId="17" xfId="50" applyFont="1" applyFill="1" applyBorder="1" applyAlignment="1">
      <alignment horizontal="center" vertical="center" wrapText="1"/>
    </xf>
    <xf numFmtId="0" fontId="2" fillId="0" borderId="14" xfId="39" applyFont="1" applyFill="1" applyBorder="1" applyAlignment="1">
      <alignment horizontal="center" vertical="center" wrapText="1"/>
    </xf>
    <xf numFmtId="0" fontId="2" fillId="0" borderId="14" xfId="39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justify" wrapText="1"/>
    </xf>
    <xf numFmtId="0" fontId="7" fillId="0" borderId="15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justify" vertical="center" wrapText="1"/>
    </xf>
    <xf numFmtId="14" fontId="45" fillId="0" borderId="16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justify" wrapText="1"/>
    </xf>
    <xf numFmtId="177" fontId="45" fillId="0" borderId="15" xfId="5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8" fillId="23" borderId="21" xfId="39" applyBorder="1" applyAlignment="1">
      <alignment horizontal="center" vertical="center" wrapText="1"/>
    </xf>
    <xf numFmtId="0" fontId="28" fillId="23" borderId="22" xfId="39" applyBorder="1" applyAlignment="1">
      <alignment horizontal="center" vertical="center" wrapText="1"/>
    </xf>
    <xf numFmtId="0" fontId="28" fillId="23" borderId="12" xfId="39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5" fillId="0" borderId="15" xfId="0" applyFont="1" applyFill="1" applyBorder="1" applyAlignment="1">
      <alignment horizontal="right" vertical="center" wrapText="1"/>
    </xf>
    <xf numFmtId="0" fontId="2" fillId="0" borderId="15" xfId="39" applyFont="1" applyFill="1" applyBorder="1" applyAlignment="1">
      <alignment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udsogamoso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4"/>
  <sheetViews>
    <sheetView tabSelected="1" zoomScale="80" zoomScaleNormal="80" zoomScalePageLayoutView="80" workbookViewId="0" topLeftCell="A58">
      <selection activeCell="N61" sqref="N61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46.421875" style="1" customWidth="1"/>
    <col min="4" max="4" width="15.140625" style="1" customWidth="1"/>
    <col min="5" max="5" width="13.7109375" style="1" customWidth="1"/>
    <col min="6" max="6" width="15.421875" style="1" customWidth="1"/>
    <col min="7" max="7" width="10.8515625" style="1" customWidth="1"/>
    <col min="8" max="8" width="21.28125" style="1" customWidth="1"/>
    <col min="9" max="9" width="20.8515625" style="1" customWidth="1"/>
    <col min="10" max="10" width="12.00390625" style="1" customWidth="1"/>
    <col min="11" max="11" width="10.140625" style="1" customWidth="1"/>
    <col min="12" max="12" width="22.5742187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1" ht="15"/>
    <row r="2" ht="15">
      <c r="B2" s="3" t="s">
        <v>20</v>
      </c>
    </row>
    <row r="3" ht="15">
      <c r="B3" s="3"/>
    </row>
    <row r="4" ht="15.75" thickBot="1">
      <c r="B4" s="3" t="s">
        <v>0</v>
      </c>
    </row>
    <row r="5" spans="2:9" ht="16.5">
      <c r="B5" s="62" t="s">
        <v>1</v>
      </c>
      <c r="C5" s="6" t="s">
        <v>27</v>
      </c>
      <c r="F5" s="66" t="s">
        <v>25</v>
      </c>
      <c r="G5" s="67"/>
      <c r="H5" s="67"/>
      <c r="I5" s="68"/>
    </row>
    <row r="6" spans="2:9" ht="16.5">
      <c r="B6" s="63" t="s">
        <v>2</v>
      </c>
      <c r="C6" s="7" t="s">
        <v>28</v>
      </c>
      <c r="F6" s="69"/>
      <c r="G6" s="70"/>
      <c r="H6" s="70"/>
      <c r="I6" s="71"/>
    </row>
    <row r="7" spans="2:9" ht="16.5">
      <c r="B7" s="63" t="s">
        <v>3</v>
      </c>
      <c r="C7" s="8">
        <v>7720304</v>
      </c>
      <c r="F7" s="69"/>
      <c r="G7" s="70"/>
      <c r="H7" s="70"/>
      <c r="I7" s="71"/>
    </row>
    <row r="8" spans="2:9" ht="16.5">
      <c r="B8" s="63" t="s">
        <v>16</v>
      </c>
      <c r="C8" s="9" t="s">
        <v>29</v>
      </c>
      <c r="F8" s="69"/>
      <c r="G8" s="70"/>
      <c r="H8" s="70"/>
      <c r="I8" s="71"/>
    </row>
    <row r="9" spans="2:9" ht="313.5">
      <c r="B9" s="63" t="s">
        <v>19</v>
      </c>
      <c r="C9" s="10" t="s">
        <v>30</v>
      </c>
      <c r="F9" s="72"/>
      <c r="G9" s="73"/>
      <c r="H9" s="73"/>
      <c r="I9" s="74"/>
    </row>
    <row r="10" spans="2:9" ht="165">
      <c r="B10" s="63" t="s">
        <v>4</v>
      </c>
      <c r="C10" s="11" t="s">
        <v>31</v>
      </c>
      <c r="F10" s="5"/>
      <c r="G10" s="5"/>
      <c r="H10" s="5"/>
      <c r="I10" s="5"/>
    </row>
    <row r="11" spans="2:9" ht="66">
      <c r="B11" s="63" t="s">
        <v>5</v>
      </c>
      <c r="C11" s="12" t="s">
        <v>32</v>
      </c>
      <c r="F11" s="66" t="s">
        <v>24</v>
      </c>
      <c r="G11" s="67"/>
      <c r="H11" s="67"/>
      <c r="I11" s="68"/>
    </row>
    <row r="12" spans="2:9" ht="16.5">
      <c r="B12" s="63" t="s">
        <v>21</v>
      </c>
      <c r="C12" s="13">
        <f>SUM(H19:H154)</f>
        <v>8734888124</v>
      </c>
      <c r="F12" s="69"/>
      <c r="G12" s="70"/>
      <c r="H12" s="70"/>
      <c r="I12" s="71"/>
    </row>
    <row r="13" spans="2:9" ht="30">
      <c r="B13" s="63" t="s">
        <v>22</v>
      </c>
      <c r="C13" s="13">
        <v>0</v>
      </c>
      <c r="F13" s="69"/>
      <c r="G13" s="70"/>
      <c r="H13" s="70"/>
      <c r="I13" s="71"/>
    </row>
    <row r="14" spans="2:9" ht="30">
      <c r="B14" s="63" t="s">
        <v>23</v>
      </c>
      <c r="C14" s="13">
        <f>100*877803</f>
        <v>87780300</v>
      </c>
      <c r="F14" s="69"/>
      <c r="G14" s="70"/>
      <c r="H14" s="70"/>
      <c r="I14" s="71"/>
    </row>
    <row r="15" spans="2:9" ht="30.75" thickBot="1">
      <c r="B15" s="4" t="s">
        <v>18</v>
      </c>
      <c r="C15" s="2" t="s">
        <v>195</v>
      </c>
      <c r="F15" s="72"/>
      <c r="G15" s="73"/>
      <c r="H15" s="73"/>
      <c r="I15" s="74"/>
    </row>
    <row r="16" ht="15"/>
    <row r="17" ht="15.75" thickBot="1">
      <c r="B17" s="3" t="s">
        <v>15</v>
      </c>
    </row>
    <row r="18" spans="1:12" ht="75" customHeight="1">
      <c r="A18" s="58"/>
      <c r="B18" s="59" t="s">
        <v>26</v>
      </c>
      <c r="C18" s="60" t="s">
        <v>6</v>
      </c>
      <c r="D18" s="60" t="s">
        <v>17</v>
      </c>
      <c r="E18" s="60" t="s">
        <v>7</v>
      </c>
      <c r="F18" s="60" t="s">
        <v>8</v>
      </c>
      <c r="G18" s="60" t="s">
        <v>9</v>
      </c>
      <c r="H18" s="60" t="s">
        <v>10</v>
      </c>
      <c r="I18" s="60" t="s">
        <v>11</v>
      </c>
      <c r="J18" s="60" t="s">
        <v>12</v>
      </c>
      <c r="K18" s="60" t="s">
        <v>13</v>
      </c>
      <c r="L18" s="61" t="s">
        <v>14</v>
      </c>
    </row>
    <row r="19" spans="2:12" ht="66">
      <c r="B19" s="14" t="s">
        <v>33</v>
      </c>
      <c r="C19" s="15" t="s">
        <v>34</v>
      </c>
      <c r="D19" s="16">
        <v>43836</v>
      </c>
      <c r="E19" s="17" t="s">
        <v>35</v>
      </c>
      <c r="F19" s="17" t="s">
        <v>36</v>
      </c>
      <c r="G19" s="17" t="s">
        <v>37</v>
      </c>
      <c r="H19" s="18">
        <v>18650000</v>
      </c>
      <c r="I19" s="18">
        <f>H19</f>
        <v>18650000</v>
      </c>
      <c r="J19" s="17" t="s">
        <v>38</v>
      </c>
      <c r="K19" s="17" t="s">
        <v>38</v>
      </c>
      <c r="L19" s="19" t="s">
        <v>39</v>
      </c>
    </row>
    <row r="20" spans="2:12" ht="82.5">
      <c r="B20" s="14" t="s">
        <v>220</v>
      </c>
      <c r="C20" s="20" t="s">
        <v>40</v>
      </c>
      <c r="D20" s="16">
        <v>43831</v>
      </c>
      <c r="E20" s="17" t="s">
        <v>35</v>
      </c>
      <c r="F20" s="17" t="s">
        <v>36</v>
      </c>
      <c r="G20" s="17" t="s">
        <v>37</v>
      </c>
      <c r="H20" s="18">
        <v>65000000</v>
      </c>
      <c r="I20" s="18">
        <f aca="true" t="shared" si="0" ref="I20:I104">H20</f>
        <v>65000000</v>
      </c>
      <c r="J20" s="17" t="s">
        <v>38</v>
      </c>
      <c r="K20" s="17" t="s">
        <v>38</v>
      </c>
      <c r="L20" s="19" t="s">
        <v>39</v>
      </c>
    </row>
    <row r="21" spans="2:12" ht="33">
      <c r="B21" s="14" t="s">
        <v>221</v>
      </c>
      <c r="C21" s="20" t="s">
        <v>41</v>
      </c>
      <c r="D21" s="16">
        <v>43831</v>
      </c>
      <c r="E21" s="17" t="s">
        <v>35</v>
      </c>
      <c r="F21" s="17" t="s">
        <v>36</v>
      </c>
      <c r="G21" s="17" t="s">
        <v>37</v>
      </c>
      <c r="H21" s="18">
        <v>46378000</v>
      </c>
      <c r="I21" s="18">
        <f t="shared" si="0"/>
        <v>46378000</v>
      </c>
      <c r="J21" s="17" t="s">
        <v>38</v>
      </c>
      <c r="K21" s="17" t="s">
        <v>38</v>
      </c>
      <c r="L21" s="19" t="s">
        <v>39</v>
      </c>
    </row>
    <row r="22" spans="2:12" ht="33">
      <c r="B22" s="14" t="s">
        <v>222</v>
      </c>
      <c r="C22" s="20" t="s">
        <v>42</v>
      </c>
      <c r="D22" s="16">
        <v>43831</v>
      </c>
      <c r="E22" s="17" t="s">
        <v>35</v>
      </c>
      <c r="F22" s="17" t="s">
        <v>36</v>
      </c>
      <c r="G22" s="17" t="s">
        <v>37</v>
      </c>
      <c r="H22" s="18">
        <v>38589000</v>
      </c>
      <c r="I22" s="18">
        <f t="shared" si="0"/>
        <v>38589000</v>
      </c>
      <c r="J22" s="17" t="s">
        <v>38</v>
      </c>
      <c r="K22" s="17" t="s">
        <v>38</v>
      </c>
      <c r="L22" s="19" t="s">
        <v>39</v>
      </c>
    </row>
    <row r="23" spans="2:12" ht="33">
      <c r="B23" s="14">
        <v>93141808</v>
      </c>
      <c r="C23" s="20" t="s">
        <v>43</v>
      </c>
      <c r="D23" s="16">
        <v>43831</v>
      </c>
      <c r="E23" s="17" t="s">
        <v>35</v>
      </c>
      <c r="F23" s="17" t="s">
        <v>36</v>
      </c>
      <c r="G23" s="17" t="s">
        <v>37</v>
      </c>
      <c r="H23" s="18">
        <v>40440000</v>
      </c>
      <c r="I23" s="18">
        <f t="shared" si="0"/>
        <v>40440000</v>
      </c>
      <c r="J23" s="17" t="s">
        <v>38</v>
      </c>
      <c r="K23" s="17" t="s">
        <v>38</v>
      </c>
      <c r="L23" s="19" t="s">
        <v>39</v>
      </c>
    </row>
    <row r="24" spans="2:12" ht="33">
      <c r="B24" s="14">
        <v>85121502</v>
      </c>
      <c r="C24" s="20" t="s">
        <v>44</v>
      </c>
      <c r="D24" s="16">
        <v>43862</v>
      </c>
      <c r="E24" s="17" t="s">
        <v>45</v>
      </c>
      <c r="F24" s="17" t="s">
        <v>36</v>
      </c>
      <c r="G24" s="17" t="s">
        <v>37</v>
      </c>
      <c r="H24" s="21">
        <v>100002487</v>
      </c>
      <c r="I24" s="18">
        <f t="shared" si="0"/>
        <v>100002487</v>
      </c>
      <c r="J24" s="17" t="s">
        <v>38</v>
      </c>
      <c r="K24" s="17" t="s">
        <v>38</v>
      </c>
      <c r="L24" s="19" t="s">
        <v>39</v>
      </c>
    </row>
    <row r="25" spans="2:12" ht="33">
      <c r="B25" s="14">
        <v>85122001</v>
      </c>
      <c r="C25" s="20" t="s">
        <v>46</v>
      </c>
      <c r="D25" s="16">
        <v>43862</v>
      </c>
      <c r="E25" s="17" t="s">
        <v>45</v>
      </c>
      <c r="F25" s="17" t="s">
        <v>36</v>
      </c>
      <c r="G25" s="17" t="s">
        <v>37</v>
      </c>
      <c r="H25" s="18">
        <v>47817000</v>
      </c>
      <c r="I25" s="18">
        <f t="shared" si="0"/>
        <v>47817000</v>
      </c>
      <c r="J25" s="17" t="s">
        <v>38</v>
      </c>
      <c r="K25" s="17" t="s">
        <v>38</v>
      </c>
      <c r="L25" s="19" t="s">
        <v>39</v>
      </c>
    </row>
    <row r="26" spans="2:12" ht="33">
      <c r="B26" s="14">
        <v>85121608</v>
      </c>
      <c r="C26" s="20" t="s">
        <v>47</v>
      </c>
      <c r="D26" s="16">
        <v>43862</v>
      </c>
      <c r="E26" s="17" t="s">
        <v>45</v>
      </c>
      <c r="F26" s="17" t="s">
        <v>36</v>
      </c>
      <c r="G26" s="17" t="s">
        <v>37</v>
      </c>
      <c r="H26" s="18">
        <v>21953704</v>
      </c>
      <c r="I26" s="18">
        <f t="shared" si="0"/>
        <v>21953704</v>
      </c>
      <c r="J26" s="17" t="s">
        <v>38</v>
      </c>
      <c r="K26" s="17" t="s">
        <v>38</v>
      </c>
      <c r="L26" s="19" t="s">
        <v>39</v>
      </c>
    </row>
    <row r="27" spans="2:12" ht="33">
      <c r="B27" s="14">
        <v>85121900</v>
      </c>
      <c r="C27" s="20" t="s">
        <v>48</v>
      </c>
      <c r="D27" s="16">
        <v>43862</v>
      </c>
      <c r="E27" s="17" t="s">
        <v>45</v>
      </c>
      <c r="F27" s="17" t="s">
        <v>36</v>
      </c>
      <c r="G27" s="17" t="s">
        <v>37</v>
      </c>
      <c r="H27" s="18">
        <v>15607320</v>
      </c>
      <c r="I27" s="18">
        <f t="shared" si="0"/>
        <v>15607320</v>
      </c>
      <c r="J27" s="17" t="s">
        <v>38</v>
      </c>
      <c r="K27" s="17" t="s">
        <v>38</v>
      </c>
      <c r="L27" s="19" t="s">
        <v>39</v>
      </c>
    </row>
    <row r="28" spans="2:12" ht="49.5">
      <c r="B28" s="14">
        <v>80111604</v>
      </c>
      <c r="C28" s="20" t="s">
        <v>49</v>
      </c>
      <c r="D28" s="16">
        <v>43831</v>
      </c>
      <c r="E28" s="17" t="s">
        <v>35</v>
      </c>
      <c r="F28" s="17" t="s">
        <v>36</v>
      </c>
      <c r="G28" s="17" t="s">
        <v>37</v>
      </c>
      <c r="H28" s="18">
        <v>43056000</v>
      </c>
      <c r="I28" s="18">
        <f t="shared" si="0"/>
        <v>43056000</v>
      </c>
      <c r="J28" s="17" t="s">
        <v>38</v>
      </c>
      <c r="K28" s="17" t="s">
        <v>38</v>
      </c>
      <c r="L28" s="19" t="s">
        <v>39</v>
      </c>
    </row>
    <row r="29" spans="2:12" ht="33">
      <c r="B29" s="14">
        <v>85121802</v>
      </c>
      <c r="C29" s="20" t="s">
        <v>50</v>
      </c>
      <c r="D29" s="16">
        <v>43831</v>
      </c>
      <c r="E29" s="17" t="s">
        <v>35</v>
      </c>
      <c r="F29" s="17" t="s">
        <v>36</v>
      </c>
      <c r="G29" s="17" t="s">
        <v>37</v>
      </c>
      <c r="H29" s="18">
        <v>45954000</v>
      </c>
      <c r="I29" s="18">
        <f t="shared" si="0"/>
        <v>45954000</v>
      </c>
      <c r="J29" s="17" t="s">
        <v>38</v>
      </c>
      <c r="K29" s="17" t="s">
        <v>38</v>
      </c>
      <c r="L29" s="19" t="s">
        <v>39</v>
      </c>
    </row>
    <row r="30" spans="2:12" ht="33">
      <c r="B30" s="14">
        <v>85101605</v>
      </c>
      <c r="C30" s="20" t="s">
        <v>51</v>
      </c>
      <c r="D30" s="16">
        <v>43862</v>
      </c>
      <c r="E30" s="17" t="s">
        <v>45</v>
      </c>
      <c r="F30" s="17" t="s">
        <v>36</v>
      </c>
      <c r="G30" s="17" t="s">
        <v>37</v>
      </c>
      <c r="H30" s="18">
        <v>36151142</v>
      </c>
      <c r="I30" s="18">
        <f t="shared" si="0"/>
        <v>36151142</v>
      </c>
      <c r="J30" s="17" t="s">
        <v>38</v>
      </c>
      <c r="K30" s="17" t="s">
        <v>38</v>
      </c>
      <c r="L30" s="19" t="s">
        <v>39</v>
      </c>
    </row>
    <row r="31" spans="2:12" ht="33">
      <c r="B31" s="14">
        <v>85101605</v>
      </c>
      <c r="C31" s="20" t="s">
        <v>52</v>
      </c>
      <c r="D31" s="16">
        <v>43862</v>
      </c>
      <c r="E31" s="17" t="s">
        <v>45</v>
      </c>
      <c r="F31" s="17" t="s">
        <v>36</v>
      </c>
      <c r="G31" s="17" t="s">
        <v>37</v>
      </c>
      <c r="H31" s="18">
        <v>188370000</v>
      </c>
      <c r="I31" s="18">
        <f t="shared" si="0"/>
        <v>188370000</v>
      </c>
      <c r="J31" s="17" t="s">
        <v>38</v>
      </c>
      <c r="K31" s="17" t="s">
        <v>38</v>
      </c>
      <c r="L31" s="19" t="s">
        <v>39</v>
      </c>
    </row>
    <row r="32" spans="2:12" ht="33">
      <c r="B32" s="14">
        <v>85121500</v>
      </c>
      <c r="C32" s="20" t="s">
        <v>53</v>
      </c>
      <c r="D32" s="16">
        <v>43862</v>
      </c>
      <c r="E32" s="17" t="s">
        <v>45</v>
      </c>
      <c r="F32" s="17" t="s">
        <v>36</v>
      </c>
      <c r="G32" s="17" t="s">
        <v>37</v>
      </c>
      <c r="H32" s="18">
        <v>45540000</v>
      </c>
      <c r="I32" s="18">
        <f t="shared" si="0"/>
        <v>45540000</v>
      </c>
      <c r="J32" s="17" t="s">
        <v>38</v>
      </c>
      <c r="K32" s="17" t="s">
        <v>38</v>
      </c>
      <c r="L32" s="19" t="s">
        <v>39</v>
      </c>
    </row>
    <row r="33" spans="2:12" ht="33">
      <c r="B33" s="14">
        <v>85121608</v>
      </c>
      <c r="C33" s="20" t="s">
        <v>54</v>
      </c>
      <c r="D33" s="16">
        <v>43862</v>
      </c>
      <c r="E33" s="17" t="s">
        <v>45</v>
      </c>
      <c r="F33" s="17" t="s">
        <v>36</v>
      </c>
      <c r="G33" s="17" t="s">
        <v>37</v>
      </c>
      <c r="H33" s="18">
        <v>103500000</v>
      </c>
      <c r="I33" s="18">
        <f t="shared" si="0"/>
        <v>103500000</v>
      </c>
      <c r="J33" s="17" t="s">
        <v>38</v>
      </c>
      <c r="K33" s="17" t="s">
        <v>38</v>
      </c>
      <c r="L33" s="19" t="s">
        <v>39</v>
      </c>
    </row>
    <row r="34" spans="2:12" ht="33">
      <c r="B34" s="14">
        <v>85101601</v>
      </c>
      <c r="C34" s="20" t="s">
        <v>55</v>
      </c>
      <c r="D34" s="16">
        <v>43862</v>
      </c>
      <c r="E34" s="17" t="s">
        <v>45</v>
      </c>
      <c r="F34" s="17" t="s">
        <v>36</v>
      </c>
      <c r="G34" s="17" t="s">
        <v>37</v>
      </c>
      <c r="H34" s="18">
        <v>30015000</v>
      </c>
      <c r="I34" s="18">
        <f t="shared" si="0"/>
        <v>30015000</v>
      </c>
      <c r="J34" s="17" t="s">
        <v>38</v>
      </c>
      <c r="K34" s="17" t="s">
        <v>38</v>
      </c>
      <c r="L34" s="19" t="s">
        <v>39</v>
      </c>
    </row>
    <row r="35" spans="2:12" ht="33">
      <c r="B35" s="14">
        <v>85121502</v>
      </c>
      <c r="C35" s="20" t="s">
        <v>56</v>
      </c>
      <c r="D35" s="16">
        <v>43862</v>
      </c>
      <c r="E35" s="17" t="s">
        <v>45</v>
      </c>
      <c r="F35" s="17" t="s">
        <v>36</v>
      </c>
      <c r="G35" s="17" t="s">
        <v>37</v>
      </c>
      <c r="H35" s="21">
        <v>32602500</v>
      </c>
      <c r="I35" s="18">
        <f t="shared" si="0"/>
        <v>32602500</v>
      </c>
      <c r="J35" s="17" t="s">
        <v>38</v>
      </c>
      <c r="K35" s="17" t="s">
        <v>38</v>
      </c>
      <c r="L35" s="19" t="s">
        <v>39</v>
      </c>
    </row>
    <row r="36" spans="2:12" ht="33">
      <c r="B36" s="14">
        <v>93141808</v>
      </c>
      <c r="C36" s="20" t="s">
        <v>57</v>
      </c>
      <c r="D36" s="16">
        <v>43862</v>
      </c>
      <c r="E36" s="17" t="s">
        <v>45</v>
      </c>
      <c r="F36" s="17" t="s">
        <v>36</v>
      </c>
      <c r="G36" s="17" t="s">
        <v>37</v>
      </c>
      <c r="H36" s="21">
        <v>15525000</v>
      </c>
      <c r="I36" s="18">
        <f t="shared" si="0"/>
        <v>15525000</v>
      </c>
      <c r="J36" s="17" t="s">
        <v>38</v>
      </c>
      <c r="K36" s="17" t="s">
        <v>38</v>
      </c>
      <c r="L36" s="19" t="s">
        <v>39</v>
      </c>
    </row>
    <row r="37" spans="2:12" ht="33">
      <c r="B37" s="14">
        <v>80111706</v>
      </c>
      <c r="C37" s="20" t="s">
        <v>58</v>
      </c>
      <c r="D37" s="16">
        <v>43862</v>
      </c>
      <c r="E37" s="17" t="s">
        <v>45</v>
      </c>
      <c r="F37" s="17" t="s">
        <v>36</v>
      </c>
      <c r="G37" s="17" t="s">
        <v>37</v>
      </c>
      <c r="H37" s="21">
        <v>15939000</v>
      </c>
      <c r="I37" s="18">
        <f t="shared" si="0"/>
        <v>15939000</v>
      </c>
      <c r="J37" s="17" t="s">
        <v>38</v>
      </c>
      <c r="K37" s="17" t="s">
        <v>38</v>
      </c>
      <c r="L37" s="19" t="s">
        <v>39</v>
      </c>
    </row>
    <row r="38" spans="2:12" ht="66">
      <c r="B38" s="17" t="s">
        <v>225</v>
      </c>
      <c r="C38" s="22" t="s">
        <v>59</v>
      </c>
      <c r="D38" s="16">
        <v>43891</v>
      </c>
      <c r="E38" s="17" t="s">
        <v>60</v>
      </c>
      <c r="F38" s="17" t="s">
        <v>36</v>
      </c>
      <c r="G38" s="17" t="s">
        <v>37</v>
      </c>
      <c r="H38" s="18">
        <v>15525000</v>
      </c>
      <c r="I38" s="18">
        <f t="shared" si="0"/>
        <v>15525000</v>
      </c>
      <c r="J38" s="17" t="s">
        <v>38</v>
      </c>
      <c r="K38" s="17" t="s">
        <v>38</v>
      </c>
      <c r="L38" s="19" t="s">
        <v>39</v>
      </c>
    </row>
    <row r="39" spans="2:12" ht="33">
      <c r="B39" s="14" t="s">
        <v>226</v>
      </c>
      <c r="C39" s="20" t="s">
        <v>61</v>
      </c>
      <c r="D39" s="16">
        <v>44013</v>
      </c>
      <c r="E39" s="17" t="s">
        <v>62</v>
      </c>
      <c r="F39" s="17" t="s">
        <v>36</v>
      </c>
      <c r="G39" s="17" t="s">
        <v>37</v>
      </c>
      <c r="H39" s="18">
        <v>8280000</v>
      </c>
      <c r="I39" s="18">
        <f t="shared" si="0"/>
        <v>8280000</v>
      </c>
      <c r="J39" s="17" t="s">
        <v>38</v>
      </c>
      <c r="K39" s="17" t="s">
        <v>38</v>
      </c>
      <c r="L39" s="19" t="s">
        <v>39</v>
      </c>
    </row>
    <row r="40" spans="2:12" ht="48.75" customHeight="1">
      <c r="B40" s="14" t="s">
        <v>227</v>
      </c>
      <c r="C40" s="20" t="s">
        <v>63</v>
      </c>
      <c r="D40" s="16">
        <v>43862</v>
      </c>
      <c r="E40" s="17" t="s">
        <v>218</v>
      </c>
      <c r="F40" s="17" t="s">
        <v>36</v>
      </c>
      <c r="G40" s="17" t="s">
        <v>37</v>
      </c>
      <c r="H40" s="21">
        <v>20000000</v>
      </c>
      <c r="I40" s="18">
        <f t="shared" si="0"/>
        <v>20000000</v>
      </c>
      <c r="J40" s="17" t="s">
        <v>38</v>
      </c>
      <c r="K40" s="17" t="s">
        <v>38</v>
      </c>
      <c r="L40" s="19" t="s">
        <v>39</v>
      </c>
    </row>
    <row r="41" spans="2:12" ht="33">
      <c r="B41" s="14">
        <v>85101605</v>
      </c>
      <c r="C41" s="20" t="s">
        <v>64</v>
      </c>
      <c r="D41" s="16">
        <v>43862</v>
      </c>
      <c r="E41" s="17" t="s">
        <v>45</v>
      </c>
      <c r="F41" s="17" t="s">
        <v>36</v>
      </c>
      <c r="G41" s="17" t="s">
        <v>37</v>
      </c>
      <c r="H41" s="18">
        <v>18198066</v>
      </c>
      <c r="I41" s="18">
        <f t="shared" si="0"/>
        <v>18198066</v>
      </c>
      <c r="J41" s="17" t="s">
        <v>38</v>
      </c>
      <c r="K41" s="17" t="s">
        <v>38</v>
      </c>
      <c r="L41" s="19" t="s">
        <v>39</v>
      </c>
    </row>
    <row r="42" spans="2:12" ht="66">
      <c r="B42" s="14">
        <v>85121500</v>
      </c>
      <c r="C42" s="20" t="s">
        <v>65</v>
      </c>
      <c r="D42" s="16">
        <v>43831</v>
      </c>
      <c r="E42" s="17" t="s">
        <v>35</v>
      </c>
      <c r="F42" s="17" t="s">
        <v>36</v>
      </c>
      <c r="G42" s="17" t="s">
        <v>37</v>
      </c>
      <c r="H42" s="21">
        <v>60000000</v>
      </c>
      <c r="I42" s="18">
        <f t="shared" si="0"/>
        <v>60000000</v>
      </c>
      <c r="J42" s="17" t="s">
        <v>38</v>
      </c>
      <c r="K42" s="17" t="s">
        <v>38</v>
      </c>
      <c r="L42" s="19" t="s">
        <v>39</v>
      </c>
    </row>
    <row r="43" spans="2:12" ht="33">
      <c r="B43" s="23" t="s">
        <v>196</v>
      </c>
      <c r="C43" s="24" t="s">
        <v>66</v>
      </c>
      <c r="D43" s="25">
        <v>43983</v>
      </c>
      <c r="E43" s="23" t="s">
        <v>67</v>
      </c>
      <c r="F43" s="26" t="s">
        <v>36</v>
      </c>
      <c r="G43" s="23" t="s">
        <v>37</v>
      </c>
      <c r="H43" s="27">
        <f>3500000*6</f>
        <v>21000000</v>
      </c>
      <c r="I43" s="27">
        <f t="shared" si="0"/>
        <v>21000000</v>
      </c>
      <c r="J43" s="17" t="s">
        <v>38</v>
      </c>
      <c r="K43" s="17" t="s">
        <v>38</v>
      </c>
      <c r="L43" s="19" t="s">
        <v>39</v>
      </c>
    </row>
    <row r="44" spans="2:12" ht="82.5">
      <c r="B44" s="28">
        <v>85121608</v>
      </c>
      <c r="C44" s="29" t="s">
        <v>68</v>
      </c>
      <c r="D44" s="25">
        <v>43862</v>
      </c>
      <c r="E44" s="30" t="s">
        <v>45</v>
      </c>
      <c r="F44" s="31" t="s">
        <v>36</v>
      </c>
      <c r="G44" s="28" t="s">
        <v>37</v>
      </c>
      <c r="H44" s="32">
        <f>2500000*11</f>
        <v>27500000</v>
      </c>
      <c r="I44" s="32">
        <f t="shared" si="0"/>
        <v>27500000</v>
      </c>
      <c r="J44" s="17" t="s">
        <v>38</v>
      </c>
      <c r="K44" s="17" t="s">
        <v>38</v>
      </c>
      <c r="L44" s="19" t="s">
        <v>39</v>
      </c>
    </row>
    <row r="45" spans="2:12" ht="82.5">
      <c r="B45" s="23">
        <v>80111614</v>
      </c>
      <c r="C45" s="24" t="s">
        <v>69</v>
      </c>
      <c r="D45" s="25">
        <v>43862</v>
      </c>
      <c r="E45" s="23" t="s">
        <v>45</v>
      </c>
      <c r="F45" s="26" t="s">
        <v>36</v>
      </c>
      <c r="G45" s="23" t="s">
        <v>37</v>
      </c>
      <c r="H45" s="27">
        <f>2500000*11</f>
        <v>27500000</v>
      </c>
      <c r="I45" s="27">
        <f t="shared" si="0"/>
        <v>27500000</v>
      </c>
      <c r="J45" s="17" t="s">
        <v>38</v>
      </c>
      <c r="K45" s="17" t="s">
        <v>38</v>
      </c>
      <c r="L45" s="19" t="s">
        <v>39</v>
      </c>
    </row>
    <row r="46" spans="2:12" ht="82.5">
      <c r="B46" s="23">
        <v>85101601</v>
      </c>
      <c r="C46" s="24" t="s">
        <v>70</v>
      </c>
      <c r="D46" s="25">
        <v>43862</v>
      </c>
      <c r="E46" s="23" t="s">
        <v>45</v>
      </c>
      <c r="F46" s="26" t="s">
        <v>36</v>
      </c>
      <c r="G46" s="23" t="s">
        <v>37</v>
      </c>
      <c r="H46" s="27">
        <f>3500000*11</f>
        <v>38500000</v>
      </c>
      <c r="I46" s="27">
        <f t="shared" si="0"/>
        <v>38500000</v>
      </c>
      <c r="J46" s="17" t="s">
        <v>38</v>
      </c>
      <c r="K46" s="17" t="s">
        <v>38</v>
      </c>
      <c r="L46" s="19" t="s">
        <v>39</v>
      </c>
    </row>
    <row r="47" spans="2:12" ht="33">
      <c r="B47" s="23" t="s">
        <v>228</v>
      </c>
      <c r="C47" s="24" t="s">
        <v>71</v>
      </c>
      <c r="D47" s="25">
        <v>43862</v>
      </c>
      <c r="E47" s="23" t="s">
        <v>45</v>
      </c>
      <c r="F47" s="26" t="s">
        <v>36</v>
      </c>
      <c r="G47" s="23" t="s">
        <v>37</v>
      </c>
      <c r="H47" s="27">
        <f>4000000*11</f>
        <v>44000000</v>
      </c>
      <c r="I47" s="27">
        <f t="shared" si="0"/>
        <v>44000000</v>
      </c>
      <c r="J47" s="17" t="s">
        <v>38</v>
      </c>
      <c r="K47" s="17" t="s">
        <v>38</v>
      </c>
      <c r="L47" s="19" t="s">
        <v>39</v>
      </c>
    </row>
    <row r="48" spans="2:12" ht="82.5">
      <c r="B48" s="23" t="s">
        <v>197</v>
      </c>
      <c r="C48" s="24" t="s">
        <v>72</v>
      </c>
      <c r="D48" s="25">
        <v>43862</v>
      </c>
      <c r="E48" s="23" t="s">
        <v>45</v>
      </c>
      <c r="F48" s="26" t="s">
        <v>36</v>
      </c>
      <c r="G48" s="23" t="s">
        <v>37</v>
      </c>
      <c r="H48" s="27">
        <f>1500000*11</f>
        <v>16500000</v>
      </c>
      <c r="I48" s="27">
        <f t="shared" si="0"/>
        <v>16500000</v>
      </c>
      <c r="J48" s="17" t="s">
        <v>38</v>
      </c>
      <c r="K48" s="17" t="s">
        <v>38</v>
      </c>
      <c r="L48" s="19" t="s">
        <v>39</v>
      </c>
    </row>
    <row r="49" spans="2:12" ht="49.5">
      <c r="B49" s="33" t="s">
        <v>219</v>
      </c>
      <c r="C49" s="20" t="s">
        <v>73</v>
      </c>
      <c r="D49" s="34">
        <v>43866</v>
      </c>
      <c r="E49" s="17" t="s">
        <v>45</v>
      </c>
      <c r="F49" s="17" t="s">
        <v>36</v>
      </c>
      <c r="G49" s="35" t="s">
        <v>37</v>
      </c>
      <c r="H49" s="21">
        <f>1700000*12</f>
        <v>20400000</v>
      </c>
      <c r="I49" s="18">
        <f>H49</f>
        <v>20400000</v>
      </c>
      <c r="J49" s="17" t="s">
        <v>38</v>
      </c>
      <c r="K49" s="17" t="s">
        <v>38</v>
      </c>
      <c r="L49" s="19" t="s">
        <v>39</v>
      </c>
    </row>
    <row r="50" spans="2:12" ht="66">
      <c r="B50" s="17">
        <v>80131802</v>
      </c>
      <c r="C50" s="22" t="s">
        <v>74</v>
      </c>
      <c r="D50" s="16">
        <v>43983</v>
      </c>
      <c r="E50" s="17" t="s">
        <v>75</v>
      </c>
      <c r="F50" s="17" t="s">
        <v>36</v>
      </c>
      <c r="G50" s="17" t="s">
        <v>37</v>
      </c>
      <c r="H50" s="18">
        <v>20000000</v>
      </c>
      <c r="I50" s="18">
        <f>H50</f>
        <v>20000000</v>
      </c>
      <c r="J50" s="17" t="s">
        <v>38</v>
      </c>
      <c r="K50" s="17" t="s">
        <v>38</v>
      </c>
      <c r="L50" s="19" t="s">
        <v>39</v>
      </c>
    </row>
    <row r="51" spans="2:12" ht="66">
      <c r="B51" s="23">
        <v>80101504</v>
      </c>
      <c r="C51" s="24" t="s">
        <v>76</v>
      </c>
      <c r="D51" s="25">
        <v>43891</v>
      </c>
      <c r="E51" s="23" t="s">
        <v>75</v>
      </c>
      <c r="F51" s="26" t="s">
        <v>36</v>
      </c>
      <c r="G51" s="23" t="s">
        <v>37</v>
      </c>
      <c r="H51" s="27">
        <v>40000000</v>
      </c>
      <c r="I51" s="27">
        <f t="shared" si="0"/>
        <v>40000000</v>
      </c>
      <c r="J51" s="17" t="s">
        <v>38</v>
      </c>
      <c r="K51" s="17" t="s">
        <v>38</v>
      </c>
      <c r="L51" s="19" t="s">
        <v>39</v>
      </c>
    </row>
    <row r="52" spans="2:12" ht="33">
      <c r="B52" s="17" t="s">
        <v>198</v>
      </c>
      <c r="C52" s="36" t="s">
        <v>77</v>
      </c>
      <c r="D52" s="16">
        <v>43831</v>
      </c>
      <c r="E52" s="17" t="s">
        <v>35</v>
      </c>
      <c r="F52" s="17" t="s">
        <v>36</v>
      </c>
      <c r="G52" s="17" t="s">
        <v>37</v>
      </c>
      <c r="H52" s="18">
        <v>900000000</v>
      </c>
      <c r="I52" s="18">
        <f t="shared" si="0"/>
        <v>900000000</v>
      </c>
      <c r="J52" s="17" t="s">
        <v>38</v>
      </c>
      <c r="K52" s="17" t="s">
        <v>38</v>
      </c>
      <c r="L52" s="19" t="s">
        <v>39</v>
      </c>
    </row>
    <row r="53" spans="2:12" ht="115.5">
      <c r="B53" s="37" t="s">
        <v>199</v>
      </c>
      <c r="C53" s="38" t="s">
        <v>78</v>
      </c>
      <c r="D53" s="39">
        <v>43891</v>
      </c>
      <c r="E53" s="17" t="s">
        <v>79</v>
      </c>
      <c r="F53" s="17" t="s">
        <v>36</v>
      </c>
      <c r="G53" s="17" t="s">
        <v>37</v>
      </c>
      <c r="H53" s="21">
        <v>30000000</v>
      </c>
      <c r="I53" s="18">
        <f t="shared" si="0"/>
        <v>30000000</v>
      </c>
      <c r="J53" s="17" t="s">
        <v>38</v>
      </c>
      <c r="K53" s="17" t="s">
        <v>38</v>
      </c>
      <c r="L53" s="19" t="s">
        <v>39</v>
      </c>
    </row>
    <row r="54" spans="2:12" ht="49.5">
      <c r="B54" s="14">
        <v>55101504</v>
      </c>
      <c r="C54" s="20" t="s">
        <v>80</v>
      </c>
      <c r="D54" s="16">
        <v>43862</v>
      </c>
      <c r="E54" s="17" t="s">
        <v>45</v>
      </c>
      <c r="F54" s="17" t="s">
        <v>36</v>
      </c>
      <c r="G54" s="17" t="s">
        <v>37</v>
      </c>
      <c r="H54" s="18">
        <v>7000000</v>
      </c>
      <c r="I54" s="18">
        <f t="shared" si="0"/>
        <v>7000000</v>
      </c>
      <c r="J54" s="17" t="s">
        <v>38</v>
      </c>
      <c r="K54" s="17" t="s">
        <v>38</v>
      </c>
      <c r="L54" s="19" t="s">
        <v>39</v>
      </c>
    </row>
    <row r="55" spans="2:12" ht="49.5">
      <c r="B55" s="14">
        <v>82101601</v>
      </c>
      <c r="C55" s="20" t="s">
        <v>81</v>
      </c>
      <c r="D55" s="16">
        <v>43862</v>
      </c>
      <c r="E55" s="17" t="s">
        <v>45</v>
      </c>
      <c r="F55" s="17" t="s">
        <v>36</v>
      </c>
      <c r="G55" s="17" t="s">
        <v>37</v>
      </c>
      <c r="H55" s="18">
        <v>11000000</v>
      </c>
      <c r="I55" s="18">
        <f t="shared" si="0"/>
        <v>11000000</v>
      </c>
      <c r="J55" s="17" t="s">
        <v>38</v>
      </c>
      <c r="K55" s="17" t="s">
        <v>38</v>
      </c>
      <c r="L55" s="19" t="s">
        <v>39</v>
      </c>
    </row>
    <row r="56" spans="2:12" ht="49.5">
      <c r="B56" s="14">
        <v>82101802</v>
      </c>
      <c r="C56" s="20" t="s">
        <v>82</v>
      </c>
      <c r="D56" s="16">
        <v>43891</v>
      </c>
      <c r="E56" s="17" t="s">
        <v>62</v>
      </c>
      <c r="F56" s="17" t="s">
        <v>36</v>
      </c>
      <c r="G56" s="17" t="s">
        <v>37</v>
      </c>
      <c r="H56" s="18">
        <v>6000000</v>
      </c>
      <c r="I56" s="18">
        <f t="shared" si="0"/>
        <v>6000000</v>
      </c>
      <c r="J56" s="17" t="s">
        <v>38</v>
      </c>
      <c r="K56" s="17" t="s">
        <v>38</v>
      </c>
      <c r="L56" s="19" t="s">
        <v>39</v>
      </c>
    </row>
    <row r="57" spans="2:12" ht="66">
      <c r="B57" s="14">
        <v>26141702</v>
      </c>
      <c r="C57" s="20" t="s">
        <v>83</v>
      </c>
      <c r="D57" s="16">
        <v>43840</v>
      </c>
      <c r="E57" s="17" t="s">
        <v>35</v>
      </c>
      <c r="F57" s="17" t="s">
        <v>36</v>
      </c>
      <c r="G57" s="17" t="s">
        <v>37</v>
      </c>
      <c r="H57" s="18">
        <v>850000</v>
      </c>
      <c r="I57" s="18">
        <f t="shared" si="0"/>
        <v>850000</v>
      </c>
      <c r="J57" s="17" t="s">
        <v>38</v>
      </c>
      <c r="K57" s="17" t="s">
        <v>38</v>
      </c>
      <c r="L57" s="19" t="s">
        <v>39</v>
      </c>
    </row>
    <row r="58" spans="2:12" ht="99">
      <c r="B58" s="14">
        <v>76121501</v>
      </c>
      <c r="C58" s="20" t="s">
        <v>84</v>
      </c>
      <c r="D58" s="16">
        <v>43831</v>
      </c>
      <c r="E58" s="17" t="s">
        <v>35</v>
      </c>
      <c r="F58" s="17" t="s">
        <v>36</v>
      </c>
      <c r="G58" s="17" t="s">
        <v>37</v>
      </c>
      <c r="H58" s="18">
        <v>20000000</v>
      </c>
      <c r="I58" s="18">
        <f t="shared" si="0"/>
        <v>20000000</v>
      </c>
      <c r="J58" s="17" t="s">
        <v>38</v>
      </c>
      <c r="K58" s="17" t="s">
        <v>38</v>
      </c>
      <c r="L58" s="19" t="s">
        <v>39</v>
      </c>
    </row>
    <row r="59" spans="2:12" ht="115.5">
      <c r="B59" s="14">
        <v>84111603</v>
      </c>
      <c r="C59" s="20" t="s">
        <v>85</v>
      </c>
      <c r="D59" s="16">
        <v>43862</v>
      </c>
      <c r="E59" s="17" t="s">
        <v>86</v>
      </c>
      <c r="F59" s="17" t="s">
        <v>36</v>
      </c>
      <c r="G59" s="17" t="s">
        <v>37</v>
      </c>
      <c r="H59" s="18">
        <v>4045644</v>
      </c>
      <c r="I59" s="18">
        <f t="shared" si="0"/>
        <v>4045644</v>
      </c>
      <c r="J59" s="17" t="s">
        <v>38</v>
      </c>
      <c r="K59" s="17" t="s">
        <v>38</v>
      </c>
      <c r="L59" s="19" t="s">
        <v>39</v>
      </c>
    </row>
    <row r="60" spans="2:12" ht="99">
      <c r="B60" s="14" t="s">
        <v>200</v>
      </c>
      <c r="C60" s="20" t="s">
        <v>87</v>
      </c>
      <c r="D60" s="16">
        <v>43831</v>
      </c>
      <c r="E60" s="17" t="s">
        <v>35</v>
      </c>
      <c r="F60" s="17" t="s">
        <v>36</v>
      </c>
      <c r="G60" s="17" t="s">
        <v>37</v>
      </c>
      <c r="H60" s="18">
        <v>30000000</v>
      </c>
      <c r="I60" s="18">
        <f t="shared" si="0"/>
        <v>30000000</v>
      </c>
      <c r="J60" s="17" t="s">
        <v>38</v>
      </c>
      <c r="K60" s="17" t="s">
        <v>38</v>
      </c>
      <c r="L60" s="19" t="s">
        <v>39</v>
      </c>
    </row>
    <row r="61" spans="2:12" ht="99">
      <c r="B61" s="14">
        <v>72102100</v>
      </c>
      <c r="C61" s="20" t="s">
        <v>88</v>
      </c>
      <c r="D61" s="16">
        <v>43871</v>
      </c>
      <c r="E61" s="17" t="s">
        <v>45</v>
      </c>
      <c r="F61" s="17" t="s">
        <v>36</v>
      </c>
      <c r="G61" s="17" t="s">
        <v>37</v>
      </c>
      <c r="H61" s="18">
        <v>15000000</v>
      </c>
      <c r="I61" s="18">
        <f t="shared" si="0"/>
        <v>15000000</v>
      </c>
      <c r="J61" s="17" t="s">
        <v>38</v>
      </c>
      <c r="K61" s="17" t="s">
        <v>38</v>
      </c>
      <c r="L61" s="19" t="s">
        <v>39</v>
      </c>
    </row>
    <row r="62" spans="2:12" ht="49.5">
      <c r="B62" s="14" t="s">
        <v>89</v>
      </c>
      <c r="C62" s="20" t="s">
        <v>90</v>
      </c>
      <c r="D62" s="16">
        <v>43862</v>
      </c>
      <c r="E62" s="17" t="s">
        <v>45</v>
      </c>
      <c r="F62" s="17" t="s">
        <v>36</v>
      </c>
      <c r="G62" s="17" t="s">
        <v>37</v>
      </c>
      <c r="H62" s="18">
        <v>30000000</v>
      </c>
      <c r="I62" s="18">
        <f t="shared" si="0"/>
        <v>30000000</v>
      </c>
      <c r="J62" s="17" t="s">
        <v>38</v>
      </c>
      <c r="K62" s="17" t="s">
        <v>38</v>
      </c>
      <c r="L62" s="19" t="s">
        <v>39</v>
      </c>
    </row>
    <row r="63" spans="2:12" ht="66">
      <c r="B63" s="52">
        <v>73152108</v>
      </c>
      <c r="C63" s="53" t="s">
        <v>238</v>
      </c>
      <c r="D63" s="25">
        <v>43892</v>
      </c>
      <c r="E63" s="64" t="s">
        <v>45</v>
      </c>
      <c r="F63" s="26" t="s">
        <v>36</v>
      </c>
      <c r="G63" s="23" t="s">
        <v>37</v>
      </c>
      <c r="H63" s="27">
        <v>10000000</v>
      </c>
      <c r="I63" s="27">
        <f>H63</f>
        <v>10000000</v>
      </c>
      <c r="J63" s="26" t="s">
        <v>38</v>
      </c>
      <c r="K63" s="26" t="s">
        <v>38</v>
      </c>
      <c r="L63" s="65" t="s">
        <v>39</v>
      </c>
    </row>
    <row r="64" spans="2:12" ht="82.5">
      <c r="B64" s="40" t="s">
        <v>91</v>
      </c>
      <c r="C64" s="20" t="s">
        <v>92</v>
      </c>
      <c r="D64" s="16">
        <v>43862</v>
      </c>
      <c r="E64" s="17" t="s">
        <v>45</v>
      </c>
      <c r="F64" s="17" t="s">
        <v>36</v>
      </c>
      <c r="G64" s="17" t="s">
        <v>37</v>
      </c>
      <c r="H64" s="18">
        <v>18000000</v>
      </c>
      <c r="I64" s="18">
        <f t="shared" si="0"/>
        <v>18000000</v>
      </c>
      <c r="J64" s="17" t="s">
        <v>38</v>
      </c>
      <c r="K64" s="17" t="s">
        <v>38</v>
      </c>
      <c r="L64" s="19" t="s">
        <v>39</v>
      </c>
    </row>
    <row r="65" spans="2:12" ht="82.5">
      <c r="B65" s="14">
        <v>76111501</v>
      </c>
      <c r="C65" s="20" t="s">
        <v>93</v>
      </c>
      <c r="D65" s="16">
        <v>43831</v>
      </c>
      <c r="E65" s="17" t="s">
        <v>35</v>
      </c>
      <c r="F65" s="17" t="s">
        <v>36</v>
      </c>
      <c r="G65" s="17" t="s">
        <v>37</v>
      </c>
      <c r="H65" s="18">
        <v>200000000</v>
      </c>
      <c r="I65" s="18">
        <f t="shared" si="0"/>
        <v>200000000</v>
      </c>
      <c r="J65" s="17" t="s">
        <v>38</v>
      </c>
      <c r="K65" s="17" t="s">
        <v>38</v>
      </c>
      <c r="L65" s="19" t="s">
        <v>39</v>
      </c>
    </row>
    <row r="66" spans="2:12" ht="66">
      <c r="B66" s="14">
        <v>78102206</v>
      </c>
      <c r="C66" s="20" t="s">
        <v>94</v>
      </c>
      <c r="D66" s="16">
        <v>43835</v>
      </c>
      <c r="E66" s="17" t="s">
        <v>35</v>
      </c>
      <c r="F66" s="17" t="s">
        <v>36</v>
      </c>
      <c r="G66" s="17" t="s">
        <v>37</v>
      </c>
      <c r="H66" s="18">
        <v>3200000</v>
      </c>
      <c r="I66" s="18">
        <f t="shared" si="0"/>
        <v>3200000</v>
      </c>
      <c r="J66" s="17" t="s">
        <v>38</v>
      </c>
      <c r="K66" s="17" t="s">
        <v>38</v>
      </c>
      <c r="L66" s="19" t="s">
        <v>39</v>
      </c>
    </row>
    <row r="67" spans="2:12" ht="66">
      <c r="B67" s="14" t="s">
        <v>231</v>
      </c>
      <c r="C67" s="41" t="s">
        <v>95</v>
      </c>
      <c r="D67" s="16">
        <v>43916</v>
      </c>
      <c r="E67" s="17" t="s">
        <v>79</v>
      </c>
      <c r="F67" s="17" t="s">
        <v>36</v>
      </c>
      <c r="G67" s="17" t="s">
        <v>37</v>
      </c>
      <c r="H67" s="18">
        <v>10000000</v>
      </c>
      <c r="I67" s="18">
        <f t="shared" si="0"/>
        <v>10000000</v>
      </c>
      <c r="J67" s="17" t="s">
        <v>38</v>
      </c>
      <c r="K67" s="17" t="s">
        <v>38</v>
      </c>
      <c r="L67" s="19" t="s">
        <v>39</v>
      </c>
    </row>
    <row r="68" spans="2:12" ht="49.5">
      <c r="B68" s="14" t="s">
        <v>201</v>
      </c>
      <c r="C68" s="42" t="s">
        <v>96</v>
      </c>
      <c r="D68" s="16">
        <v>44105</v>
      </c>
      <c r="E68" s="17" t="s">
        <v>79</v>
      </c>
      <c r="F68" s="17" t="s">
        <v>36</v>
      </c>
      <c r="G68" s="17" t="s">
        <v>37</v>
      </c>
      <c r="H68" s="18">
        <v>5000000</v>
      </c>
      <c r="I68" s="18">
        <f t="shared" si="0"/>
        <v>5000000</v>
      </c>
      <c r="J68" s="17" t="s">
        <v>38</v>
      </c>
      <c r="K68" s="17" t="s">
        <v>38</v>
      </c>
      <c r="L68" s="19" t="s">
        <v>39</v>
      </c>
    </row>
    <row r="69" spans="2:12" ht="49.5">
      <c r="B69" s="14">
        <v>41104007</v>
      </c>
      <c r="C69" s="20" t="s">
        <v>97</v>
      </c>
      <c r="D69" s="16">
        <v>43881</v>
      </c>
      <c r="E69" s="17" t="s">
        <v>79</v>
      </c>
      <c r="F69" s="17" t="s">
        <v>36</v>
      </c>
      <c r="G69" s="17" t="s">
        <v>37</v>
      </c>
      <c r="H69" s="18">
        <v>10000000</v>
      </c>
      <c r="I69" s="18">
        <f t="shared" si="0"/>
        <v>10000000</v>
      </c>
      <c r="J69" s="17" t="s">
        <v>38</v>
      </c>
      <c r="K69" s="17" t="s">
        <v>38</v>
      </c>
      <c r="L69" s="19" t="s">
        <v>39</v>
      </c>
    </row>
    <row r="70" spans="2:12" ht="49.5">
      <c r="B70" s="33">
        <v>84111507</v>
      </c>
      <c r="C70" s="20" t="s">
        <v>98</v>
      </c>
      <c r="D70" s="34">
        <v>43862</v>
      </c>
      <c r="E70" s="35" t="s">
        <v>45</v>
      </c>
      <c r="F70" s="17" t="s">
        <v>36</v>
      </c>
      <c r="G70" s="35" t="s">
        <v>37</v>
      </c>
      <c r="H70" s="43">
        <v>19200000</v>
      </c>
      <c r="I70" s="18">
        <f t="shared" si="0"/>
        <v>19200000</v>
      </c>
      <c r="J70" s="17" t="s">
        <v>38</v>
      </c>
      <c r="K70" s="17" t="s">
        <v>38</v>
      </c>
      <c r="L70" s="19" t="s">
        <v>39</v>
      </c>
    </row>
    <row r="71" spans="2:12" ht="66">
      <c r="B71" s="14">
        <v>81141504</v>
      </c>
      <c r="C71" s="20" t="s">
        <v>99</v>
      </c>
      <c r="D71" s="16">
        <v>43891</v>
      </c>
      <c r="E71" s="17" t="s">
        <v>79</v>
      </c>
      <c r="F71" s="17" t="s">
        <v>36</v>
      </c>
      <c r="G71" s="17" t="s">
        <v>37</v>
      </c>
      <c r="H71" s="18">
        <v>40000000</v>
      </c>
      <c r="I71" s="18">
        <f t="shared" si="0"/>
        <v>40000000</v>
      </c>
      <c r="J71" s="17" t="s">
        <v>38</v>
      </c>
      <c r="K71" s="17" t="s">
        <v>38</v>
      </c>
      <c r="L71" s="19" t="s">
        <v>39</v>
      </c>
    </row>
    <row r="72" spans="2:12" ht="49.5">
      <c r="B72" s="14">
        <v>72154019</v>
      </c>
      <c r="C72" s="20" t="s">
        <v>100</v>
      </c>
      <c r="D72" s="16">
        <v>43871</v>
      </c>
      <c r="E72" s="17" t="s">
        <v>45</v>
      </c>
      <c r="F72" s="17" t="s">
        <v>36</v>
      </c>
      <c r="G72" s="17" t="s">
        <v>37</v>
      </c>
      <c r="H72" s="18">
        <v>1500000</v>
      </c>
      <c r="I72" s="18">
        <f t="shared" si="0"/>
        <v>1500000</v>
      </c>
      <c r="J72" s="17" t="s">
        <v>38</v>
      </c>
      <c r="K72" s="17" t="s">
        <v>38</v>
      </c>
      <c r="L72" s="19" t="s">
        <v>39</v>
      </c>
    </row>
    <row r="73" spans="2:12" ht="82.5">
      <c r="B73" s="14" t="s">
        <v>202</v>
      </c>
      <c r="C73" s="20" t="s">
        <v>101</v>
      </c>
      <c r="D73" s="16">
        <v>43891</v>
      </c>
      <c r="E73" s="17" t="s">
        <v>102</v>
      </c>
      <c r="F73" s="17" t="s">
        <v>36</v>
      </c>
      <c r="G73" s="17" t="s">
        <v>37</v>
      </c>
      <c r="H73" s="18">
        <v>60000000</v>
      </c>
      <c r="I73" s="18">
        <f t="shared" si="0"/>
        <v>60000000</v>
      </c>
      <c r="J73" s="17" t="s">
        <v>38</v>
      </c>
      <c r="K73" s="17" t="s">
        <v>38</v>
      </c>
      <c r="L73" s="19" t="s">
        <v>39</v>
      </c>
    </row>
    <row r="74" spans="2:12" ht="33">
      <c r="B74" s="44">
        <v>78181703</v>
      </c>
      <c r="C74" s="20" t="s">
        <v>103</v>
      </c>
      <c r="D74" s="16">
        <v>43831</v>
      </c>
      <c r="E74" s="17" t="s">
        <v>35</v>
      </c>
      <c r="F74" s="17" t="s">
        <v>36</v>
      </c>
      <c r="G74" s="17" t="s">
        <v>37</v>
      </c>
      <c r="H74" s="18">
        <v>6000000</v>
      </c>
      <c r="I74" s="18">
        <f t="shared" si="0"/>
        <v>6000000</v>
      </c>
      <c r="J74" s="17" t="s">
        <v>38</v>
      </c>
      <c r="K74" s="17" t="s">
        <v>38</v>
      </c>
      <c r="L74" s="19" t="s">
        <v>39</v>
      </c>
    </row>
    <row r="75" spans="2:12" ht="49.5">
      <c r="B75" s="45" t="s">
        <v>203</v>
      </c>
      <c r="C75" s="20" t="s">
        <v>104</v>
      </c>
      <c r="D75" s="16">
        <v>44013</v>
      </c>
      <c r="E75" s="17" t="s">
        <v>105</v>
      </c>
      <c r="F75" s="17" t="s">
        <v>36</v>
      </c>
      <c r="G75" s="17" t="s">
        <v>37</v>
      </c>
      <c r="H75" s="18">
        <v>2000000</v>
      </c>
      <c r="I75" s="18">
        <f t="shared" si="0"/>
        <v>2000000</v>
      </c>
      <c r="J75" s="17" t="s">
        <v>38</v>
      </c>
      <c r="K75" s="17" t="s">
        <v>38</v>
      </c>
      <c r="L75" s="19" t="s">
        <v>39</v>
      </c>
    </row>
    <row r="76" spans="2:12" ht="82.5">
      <c r="B76" s="33">
        <v>81101702</v>
      </c>
      <c r="C76" s="20" t="s">
        <v>106</v>
      </c>
      <c r="D76" s="34">
        <v>43983</v>
      </c>
      <c r="E76" s="17" t="s">
        <v>79</v>
      </c>
      <c r="F76" s="17" t="s">
        <v>36</v>
      </c>
      <c r="G76" s="17" t="s">
        <v>37</v>
      </c>
      <c r="H76" s="43">
        <v>10000000</v>
      </c>
      <c r="I76" s="18">
        <f t="shared" si="0"/>
        <v>10000000</v>
      </c>
      <c r="J76" s="17" t="s">
        <v>38</v>
      </c>
      <c r="K76" s="17" t="s">
        <v>38</v>
      </c>
      <c r="L76" s="19" t="s">
        <v>39</v>
      </c>
    </row>
    <row r="77" spans="2:12" ht="99">
      <c r="B77" s="14">
        <v>42281500</v>
      </c>
      <c r="C77" s="20" t="s">
        <v>107</v>
      </c>
      <c r="D77" s="16">
        <v>43831</v>
      </c>
      <c r="E77" s="17" t="s">
        <v>35</v>
      </c>
      <c r="F77" s="17" t="s">
        <v>36</v>
      </c>
      <c r="G77" s="17" t="s">
        <v>37</v>
      </c>
      <c r="H77" s="18">
        <v>16748000</v>
      </c>
      <c r="I77" s="18">
        <f t="shared" si="0"/>
        <v>16748000</v>
      </c>
      <c r="J77" s="17" t="s">
        <v>38</v>
      </c>
      <c r="K77" s="17" t="s">
        <v>38</v>
      </c>
      <c r="L77" s="19" t="s">
        <v>39</v>
      </c>
    </row>
    <row r="78" spans="2:12" ht="49.5">
      <c r="B78" s="14" t="s">
        <v>204</v>
      </c>
      <c r="C78" s="22" t="s">
        <v>108</v>
      </c>
      <c r="D78" s="16">
        <v>43871</v>
      </c>
      <c r="E78" s="17" t="s">
        <v>45</v>
      </c>
      <c r="F78" s="17" t="s">
        <v>36</v>
      </c>
      <c r="G78" s="17" t="s">
        <v>37</v>
      </c>
      <c r="H78" s="18">
        <v>8500000</v>
      </c>
      <c r="I78" s="18">
        <f t="shared" si="0"/>
        <v>8500000</v>
      </c>
      <c r="J78" s="17" t="s">
        <v>38</v>
      </c>
      <c r="K78" s="17" t="s">
        <v>38</v>
      </c>
      <c r="L78" s="19" t="s">
        <v>39</v>
      </c>
    </row>
    <row r="79" spans="2:12" ht="66">
      <c r="B79" s="17" t="s">
        <v>204</v>
      </c>
      <c r="C79" s="22" t="s">
        <v>109</v>
      </c>
      <c r="D79" s="46">
        <v>43850</v>
      </c>
      <c r="E79" s="17" t="s">
        <v>35</v>
      </c>
      <c r="F79" s="17" t="s">
        <v>36</v>
      </c>
      <c r="G79" s="17" t="s">
        <v>37</v>
      </c>
      <c r="H79" s="18">
        <v>8500000</v>
      </c>
      <c r="I79" s="18">
        <f t="shared" si="0"/>
        <v>8500000</v>
      </c>
      <c r="J79" s="17" t="s">
        <v>38</v>
      </c>
      <c r="K79" s="17" t="s">
        <v>38</v>
      </c>
      <c r="L79" s="19" t="s">
        <v>39</v>
      </c>
    </row>
    <row r="80" spans="2:12" ht="148.5">
      <c r="B80" s="14">
        <v>93141808</v>
      </c>
      <c r="C80" s="41" t="s">
        <v>110</v>
      </c>
      <c r="D80" s="16">
        <v>43831</v>
      </c>
      <c r="E80" s="17" t="s">
        <v>35</v>
      </c>
      <c r="F80" s="17" t="s">
        <v>36</v>
      </c>
      <c r="G80" s="17" t="s">
        <v>37</v>
      </c>
      <c r="H80" s="18">
        <v>28824825</v>
      </c>
      <c r="I80" s="18">
        <f t="shared" si="0"/>
        <v>28824825</v>
      </c>
      <c r="J80" s="17" t="s">
        <v>38</v>
      </c>
      <c r="K80" s="17" t="s">
        <v>38</v>
      </c>
      <c r="L80" s="19" t="s">
        <v>39</v>
      </c>
    </row>
    <row r="81" spans="2:12" ht="49.5">
      <c r="B81" s="14" t="s">
        <v>205</v>
      </c>
      <c r="C81" s="41" t="s">
        <v>111</v>
      </c>
      <c r="D81" s="16">
        <v>43862</v>
      </c>
      <c r="E81" s="17" t="s">
        <v>45</v>
      </c>
      <c r="F81" s="17" t="s">
        <v>36</v>
      </c>
      <c r="G81" s="17" t="s">
        <v>37</v>
      </c>
      <c r="H81" s="18">
        <v>83000000</v>
      </c>
      <c r="I81" s="18">
        <f t="shared" si="0"/>
        <v>83000000</v>
      </c>
      <c r="J81" s="17" t="s">
        <v>38</v>
      </c>
      <c r="K81" s="17" t="s">
        <v>38</v>
      </c>
      <c r="L81" s="19" t="s">
        <v>39</v>
      </c>
    </row>
    <row r="82" spans="2:12" ht="49.5">
      <c r="B82" s="14" t="s">
        <v>205</v>
      </c>
      <c r="C82" s="41" t="s">
        <v>112</v>
      </c>
      <c r="D82" s="16">
        <v>43862</v>
      </c>
      <c r="E82" s="17" t="s">
        <v>45</v>
      </c>
      <c r="F82" s="17" t="s">
        <v>36</v>
      </c>
      <c r="G82" s="17" t="s">
        <v>37</v>
      </c>
      <c r="H82" s="18">
        <v>60000000</v>
      </c>
      <c r="I82" s="18">
        <f t="shared" si="0"/>
        <v>60000000</v>
      </c>
      <c r="J82" s="17" t="s">
        <v>38</v>
      </c>
      <c r="K82" s="17" t="s">
        <v>38</v>
      </c>
      <c r="L82" s="19" t="s">
        <v>39</v>
      </c>
    </row>
    <row r="83" spans="2:12" ht="66">
      <c r="B83" s="14">
        <v>92101501</v>
      </c>
      <c r="C83" s="20" t="s">
        <v>113</v>
      </c>
      <c r="D83" s="16">
        <v>43831</v>
      </c>
      <c r="E83" s="17" t="s">
        <v>114</v>
      </c>
      <c r="F83" s="17" t="s">
        <v>36</v>
      </c>
      <c r="G83" s="17" t="s">
        <v>37</v>
      </c>
      <c r="H83" s="18">
        <v>75000000</v>
      </c>
      <c r="I83" s="18">
        <f t="shared" si="0"/>
        <v>75000000</v>
      </c>
      <c r="J83" s="17" t="s">
        <v>38</v>
      </c>
      <c r="K83" s="17" t="s">
        <v>38</v>
      </c>
      <c r="L83" s="19" t="s">
        <v>39</v>
      </c>
    </row>
    <row r="84" spans="2:12" ht="49.5">
      <c r="B84" s="14" t="s">
        <v>223</v>
      </c>
      <c r="C84" s="20" t="s">
        <v>115</v>
      </c>
      <c r="D84" s="16">
        <v>43862</v>
      </c>
      <c r="E84" s="17" t="s">
        <v>45</v>
      </c>
      <c r="F84" s="17" t="s">
        <v>36</v>
      </c>
      <c r="G84" s="17" t="s">
        <v>37</v>
      </c>
      <c r="H84" s="18">
        <v>5000000</v>
      </c>
      <c r="I84" s="18">
        <f t="shared" si="0"/>
        <v>5000000</v>
      </c>
      <c r="J84" s="17" t="s">
        <v>38</v>
      </c>
      <c r="K84" s="17" t="s">
        <v>38</v>
      </c>
      <c r="L84" s="19" t="s">
        <v>39</v>
      </c>
    </row>
    <row r="85" spans="2:12" ht="33">
      <c r="B85" s="14">
        <v>86101705</v>
      </c>
      <c r="C85" s="36" t="s">
        <v>116</v>
      </c>
      <c r="D85" s="16">
        <v>43922</v>
      </c>
      <c r="E85" s="17" t="s">
        <v>86</v>
      </c>
      <c r="F85" s="17" t="s">
        <v>36</v>
      </c>
      <c r="G85" s="17" t="s">
        <v>37</v>
      </c>
      <c r="H85" s="18">
        <v>10350000</v>
      </c>
      <c r="I85" s="18">
        <f t="shared" si="0"/>
        <v>10350000</v>
      </c>
      <c r="J85" s="17" t="s">
        <v>38</v>
      </c>
      <c r="K85" s="17" t="s">
        <v>38</v>
      </c>
      <c r="L85" s="19" t="s">
        <v>39</v>
      </c>
    </row>
    <row r="86" spans="2:12" ht="33">
      <c r="B86" s="14" t="s">
        <v>224</v>
      </c>
      <c r="C86" s="20" t="s">
        <v>117</v>
      </c>
      <c r="D86" s="16">
        <v>43862</v>
      </c>
      <c r="E86" s="17" t="s">
        <v>45</v>
      </c>
      <c r="F86" s="17" t="s">
        <v>36</v>
      </c>
      <c r="G86" s="17" t="s">
        <v>37</v>
      </c>
      <c r="H86" s="21">
        <v>20700000</v>
      </c>
      <c r="I86" s="18">
        <f t="shared" si="0"/>
        <v>20700000</v>
      </c>
      <c r="J86" s="17" t="s">
        <v>38</v>
      </c>
      <c r="K86" s="17" t="s">
        <v>38</v>
      </c>
      <c r="L86" s="19" t="s">
        <v>39</v>
      </c>
    </row>
    <row r="87" spans="2:12" ht="49.5">
      <c r="B87" s="14" t="s">
        <v>224</v>
      </c>
      <c r="C87" s="41" t="s">
        <v>118</v>
      </c>
      <c r="D87" s="16">
        <v>43862</v>
      </c>
      <c r="E87" s="17" t="s">
        <v>45</v>
      </c>
      <c r="F87" s="17" t="s">
        <v>36</v>
      </c>
      <c r="G87" s="17" t="s">
        <v>37</v>
      </c>
      <c r="H87" s="21">
        <v>6582600</v>
      </c>
      <c r="I87" s="18">
        <f t="shared" si="0"/>
        <v>6582600</v>
      </c>
      <c r="J87" s="17" t="s">
        <v>38</v>
      </c>
      <c r="K87" s="17" t="s">
        <v>38</v>
      </c>
      <c r="L87" s="19" t="s">
        <v>39</v>
      </c>
    </row>
    <row r="88" spans="2:12" ht="33">
      <c r="B88" s="14" t="s">
        <v>224</v>
      </c>
      <c r="C88" s="20" t="s">
        <v>119</v>
      </c>
      <c r="D88" s="16">
        <v>43862</v>
      </c>
      <c r="E88" s="17" t="s">
        <v>45</v>
      </c>
      <c r="F88" s="17" t="s">
        <v>36</v>
      </c>
      <c r="G88" s="17" t="s">
        <v>37</v>
      </c>
      <c r="H88" s="21">
        <v>1345500</v>
      </c>
      <c r="I88" s="18">
        <f t="shared" si="0"/>
        <v>1345500</v>
      </c>
      <c r="J88" s="17" t="s">
        <v>38</v>
      </c>
      <c r="K88" s="17" t="s">
        <v>38</v>
      </c>
      <c r="L88" s="19" t="s">
        <v>39</v>
      </c>
    </row>
    <row r="89" spans="2:12" ht="66">
      <c r="B89" s="14" t="s">
        <v>224</v>
      </c>
      <c r="C89" s="20" t="s">
        <v>120</v>
      </c>
      <c r="D89" s="16">
        <v>43862</v>
      </c>
      <c r="E89" s="17" t="s">
        <v>45</v>
      </c>
      <c r="F89" s="17" t="s">
        <v>36</v>
      </c>
      <c r="G89" s="17" t="s">
        <v>37</v>
      </c>
      <c r="H89" s="21">
        <v>745200</v>
      </c>
      <c r="I89" s="18">
        <f t="shared" si="0"/>
        <v>745200</v>
      </c>
      <c r="J89" s="17" t="s">
        <v>38</v>
      </c>
      <c r="K89" s="17" t="s">
        <v>38</v>
      </c>
      <c r="L89" s="19" t="s">
        <v>39</v>
      </c>
    </row>
    <row r="90" spans="2:12" ht="33">
      <c r="B90" s="14" t="s">
        <v>237</v>
      </c>
      <c r="C90" s="20" t="s">
        <v>235</v>
      </c>
      <c r="D90" s="16">
        <v>43887</v>
      </c>
      <c r="E90" s="17" t="s">
        <v>102</v>
      </c>
      <c r="F90" s="17" t="s">
        <v>36</v>
      </c>
      <c r="G90" s="17" t="s">
        <v>37</v>
      </c>
      <c r="H90" s="21">
        <v>8000000</v>
      </c>
      <c r="I90" s="18">
        <f>H90</f>
        <v>8000000</v>
      </c>
      <c r="J90" s="17" t="s">
        <v>38</v>
      </c>
      <c r="K90" s="17" t="s">
        <v>38</v>
      </c>
      <c r="L90" s="19" t="s">
        <v>39</v>
      </c>
    </row>
    <row r="91" spans="2:12" ht="82.5">
      <c r="B91" s="14">
        <v>73151503</v>
      </c>
      <c r="C91" s="20" t="s">
        <v>236</v>
      </c>
      <c r="D91" s="16">
        <v>43887</v>
      </c>
      <c r="E91" s="17" t="s">
        <v>79</v>
      </c>
      <c r="F91" s="17" t="s">
        <v>36</v>
      </c>
      <c r="G91" s="17" t="s">
        <v>37</v>
      </c>
      <c r="H91" s="21">
        <v>4000000</v>
      </c>
      <c r="I91" s="18">
        <f>H91</f>
        <v>4000000</v>
      </c>
      <c r="J91" s="17" t="s">
        <v>38</v>
      </c>
      <c r="K91" s="17" t="s">
        <v>38</v>
      </c>
      <c r="L91" s="19" t="s">
        <v>39</v>
      </c>
    </row>
    <row r="92" spans="2:12" ht="82.5">
      <c r="B92" s="14">
        <v>85121500</v>
      </c>
      <c r="C92" s="20" t="s">
        <v>121</v>
      </c>
      <c r="D92" s="16">
        <v>43831</v>
      </c>
      <c r="E92" s="17" t="s">
        <v>122</v>
      </c>
      <c r="F92" s="17" t="s">
        <v>36</v>
      </c>
      <c r="G92" s="17" t="s">
        <v>37</v>
      </c>
      <c r="H92" s="47">
        <v>13000000</v>
      </c>
      <c r="I92" s="18">
        <f t="shared" si="0"/>
        <v>13000000</v>
      </c>
      <c r="J92" s="17" t="s">
        <v>38</v>
      </c>
      <c r="K92" s="17" t="s">
        <v>38</v>
      </c>
      <c r="L92" s="19" t="s">
        <v>39</v>
      </c>
    </row>
    <row r="93" spans="2:12" ht="66">
      <c r="B93" s="14" t="s">
        <v>206</v>
      </c>
      <c r="C93" s="20" t="s">
        <v>123</v>
      </c>
      <c r="D93" s="16">
        <v>43862</v>
      </c>
      <c r="E93" s="17" t="s">
        <v>45</v>
      </c>
      <c r="F93" s="17" t="s">
        <v>36</v>
      </c>
      <c r="G93" s="17" t="s">
        <v>37</v>
      </c>
      <c r="H93" s="18">
        <v>12000000</v>
      </c>
      <c r="I93" s="18">
        <f t="shared" si="0"/>
        <v>12000000</v>
      </c>
      <c r="J93" s="17" t="s">
        <v>38</v>
      </c>
      <c r="K93" s="17" t="s">
        <v>38</v>
      </c>
      <c r="L93" s="19" t="s">
        <v>39</v>
      </c>
    </row>
    <row r="94" spans="2:12" ht="49.5">
      <c r="B94" s="14" t="s">
        <v>207</v>
      </c>
      <c r="C94" s="41" t="s">
        <v>124</v>
      </c>
      <c r="D94" s="16">
        <v>43862</v>
      </c>
      <c r="E94" s="17" t="s">
        <v>45</v>
      </c>
      <c r="F94" s="17" t="s">
        <v>36</v>
      </c>
      <c r="G94" s="17" t="s">
        <v>37</v>
      </c>
      <c r="H94" s="18">
        <v>6000000</v>
      </c>
      <c r="I94" s="18">
        <f t="shared" si="0"/>
        <v>6000000</v>
      </c>
      <c r="J94" s="17" t="s">
        <v>38</v>
      </c>
      <c r="K94" s="17" t="s">
        <v>38</v>
      </c>
      <c r="L94" s="19" t="s">
        <v>39</v>
      </c>
    </row>
    <row r="95" spans="2:12" ht="191.25" customHeight="1">
      <c r="B95" s="14">
        <v>82121502</v>
      </c>
      <c r="C95" s="20" t="s">
        <v>125</v>
      </c>
      <c r="D95" s="16">
        <v>43862</v>
      </c>
      <c r="E95" s="17" t="s">
        <v>45</v>
      </c>
      <c r="F95" s="17" t="s">
        <v>36</v>
      </c>
      <c r="G95" s="17" t="s">
        <v>37</v>
      </c>
      <c r="H95" s="18">
        <f>66000000+15000000</f>
        <v>81000000</v>
      </c>
      <c r="I95" s="18">
        <f t="shared" si="0"/>
        <v>81000000</v>
      </c>
      <c r="J95" s="17" t="s">
        <v>38</v>
      </c>
      <c r="K95" s="17" t="s">
        <v>38</v>
      </c>
      <c r="L95" s="19" t="s">
        <v>39</v>
      </c>
    </row>
    <row r="96" spans="2:12" ht="165">
      <c r="B96" s="14" t="s">
        <v>232</v>
      </c>
      <c r="C96" s="20" t="s">
        <v>126</v>
      </c>
      <c r="D96" s="16">
        <v>43862</v>
      </c>
      <c r="E96" s="17" t="s">
        <v>45</v>
      </c>
      <c r="F96" s="17" t="s">
        <v>36</v>
      </c>
      <c r="G96" s="17" t="s">
        <v>37</v>
      </c>
      <c r="H96" s="18">
        <v>25000000</v>
      </c>
      <c r="I96" s="18">
        <f t="shared" si="0"/>
        <v>25000000</v>
      </c>
      <c r="J96" s="17" t="s">
        <v>38</v>
      </c>
      <c r="K96" s="17" t="s">
        <v>38</v>
      </c>
      <c r="L96" s="19" t="s">
        <v>39</v>
      </c>
    </row>
    <row r="97" spans="2:12" ht="165">
      <c r="B97" s="14" t="s">
        <v>209</v>
      </c>
      <c r="C97" s="20" t="s">
        <v>127</v>
      </c>
      <c r="D97" s="16">
        <v>43841</v>
      </c>
      <c r="E97" s="17" t="s">
        <v>75</v>
      </c>
      <c r="F97" s="17" t="s">
        <v>36</v>
      </c>
      <c r="G97" s="17" t="s">
        <v>37</v>
      </c>
      <c r="H97" s="18">
        <v>50000000</v>
      </c>
      <c r="I97" s="18">
        <v>50000000</v>
      </c>
      <c r="J97" s="17" t="s">
        <v>38</v>
      </c>
      <c r="K97" s="17" t="s">
        <v>38</v>
      </c>
      <c r="L97" s="19" t="s">
        <v>39</v>
      </c>
    </row>
    <row r="98" spans="2:12" ht="49.5">
      <c r="B98" s="14" t="s">
        <v>128</v>
      </c>
      <c r="C98" s="20" t="s">
        <v>129</v>
      </c>
      <c r="D98" s="16">
        <v>43862</v>
      </c>
      <c r="E98" s="17" t="s">
        <v>45</v>
      </c>
      <c r="F98" s="17" t="s">
        <v>36</v>
      </c>
      <c r="G98" s="17" t="s">
        <v>37</v>
      </c>
      <c r="H98" s="18">
        <v>150000000</v>
      </c>
      <c r="I98" s="18">
        <f t="shared" si="0"/>
        <v>150000000</v>
      </c>
      <c r="J98" s="17" t="s">
        <v>38</v>
      </c>
      <c r="K98" s="17" t="s">
        <v>38</v>
      </c>
      <c r="L98" s="19" t="s">
        <v>39</v>
      </c>
    </row>
    <row r="99" spans="2:12" ht="66">
      <c r="B99" s="14" t="s">
        <v>130</v>
      </c>
      <c r="C99" s="20" t="s">
        <v>131</v>
      </c>
      <c r="D99" s="16">
        <v>43862</v>
      </c>
      <c r="E99" s="17" t="s">
        <v>45</v>
      </c>
      <c r="F99" s="17" t="s">
        <v>36</v>
      </c>
      <c r="G99" s="17" t="s">
        <v>37</v>
      </c>
      <c r="H99" s="18">
        <v>90000000</v>
      </c>
      <c r="I99" s="18">
        <f t="shared" si="0"/>
        <v>90000000</v>
      </c>
      <c r="J99" s="17" t="s">
        <v>38</v>
      </c>
      <c r="K99" s="17" t="s">
        <v>38</v>
      </c>
      <c r="L99" s="19" t="s">
        <v>39</v>
      </c>
    </row>
    <row r="100" spans="2:12" ht="82.5">
      <c r="B100" s="14" t="s">
        <v>208</v>
      </c>
      <c r="C100" s="20" t="s">
        <v>132</v>
      </c>
      <c r="D100" s="16">
        <v>43862</v>
      </c>
      <c r="E100" s="17" t="s">
        <v>45</v>
      </c>
      <c r="F100" s="17" t="s">
        <v>36</v>
      </c>
      <c r="G100" s="17" t="s">
        <v>37</v>
      </c>
      <c r="H100" s="18">
        <v>130000000</v>
      </c>
      <c r="I100" s="18">
        <f t="shared" si="0"/>
        <v>130000000</v>
      </c>
      <c r="J100" s="17" t="s">
        <v>38</v>
      </c>
      <c r="K100" s="17" t="s">
        <v>38</v>
      </c>
      <c r="L100" s="19" t="s">
        <v>39</v>
      </c>
    </row>
    <row r="101" spans="2:12" ht="66">
      <c r="B101" s="14" t="s">
        <v>210</v>
      </c>
      <c r="C101" s="20" t="s">
        <v>133</v>
      </c>
      <c r="D101" s="16">
        <v>43876</v>
      </c>
      <c r="E101" s="17" t="s">
        <v>45</v>
      </c>
      <c r="F101" s="17" t="s">
        <v>134</v>
      </c>
      <c r="G101" s="17" t="s">
        <v>37</v>
      </c>
      <c r="H101" s="18">
        <v>600000000</v>
      </c>
      <c r="I101" s="18">
        <f t="shared" si="0"/>
        <v>600000000</v>
      </c>
      <c r="J101" s="17" t="s">
        <v>38</v>
      </c>
      <c r="K101" s="17" t="s">
        <v>38</v>
      </c>
      <c r="L101" s="19" t="s">
        <v>39</v>
      </c>
    </row>
    <row r="102" spans="2:12" ht="66">
      <c r="B102" s="14" t="s">
        <v>210</v>
      </c>
      <c r="C102" s="20" t="s">
        <v>135</v>
      </c>
      <c r="D102" s="16">
        <v>43862</v>
      </c>
      <c r="E102" s="17" t="s">
        <v>45</v>
      </c>
      <c r="F102" s="17" t="s">
        <v>36</v>
      </c>
      <c r="G102" s="17" t="s">
        <v>37</v>
      </c>
      <c r="H102" s="18">
        <v>10000000</v>
      </c>
      <c r="I102" s="18">
        <f t="shared" si="0"/>
        <v>10000000</v>
      </c>
      <c r="J102" s="17" t="s">
        <v>38</v>
      </c>
      <c r="K102" s="17" t="s">
        <v>38</v>
      </c>
      <c r="L102" s="19" t="s">
        <v>39</v>
      </c>
    </row>
    <row r="103" spans="2:12" ht="66">
      <c r="B103" s="14" t="s">
        <v>210</v>
      </c>
      <c r="C103" s="20" t="s">
        <v>136</v>
      </c>
      <c r="D103" s="16">
        <v>43862</v>
      </c>
      <c r="E103" s="17" t="s">
        <v>45</v>
      </c>
      <c r="F103" s="17" t="s">
        <v>36</v>
      </c>
      <c r="G103" s="17" t="s">
        <v>37</v>
      </c>
      <c r="H103" s="18">
        <v>1900000</v>
      </c>
      <c r="I103" s="18">
        <f t="shared" si="0"/>
        <v>1900000</v>
      </c>
      <c r="J103" s="17" t="s">
        <v>38</v>
      </c>
      <c r="K103" s="17" t="s">
        <v>38</v>
      </c>
      <c r="L103" s="19" t="s">
        <v>39</v>
      </c>
    </row>
    <row r="104" spans="2:12" ht="82.5">
      <c r="B104" s="14" t="s">
        <v>211</v>
      </c>
      <c r="C104" s="20" t="s">
        <v>137</v>
      </c>
      <c r="D104" s="16">
        <v>43862</v>
      </c>
      <c r="E104" s="17" t="s">
        <v>45</v>
      </c>
      <c r="F104" s="17" t="s">
        <v>36</v>
      </c>
      <c r="G104" s="17" t="s">
        <v>37</v>
      </c>
      <c r="H104" s="18">
        <v>21000000</v>
      </c>
      <c r="I104" s="18">
        <f t="shared" si="0"/>
        <v>21000000</v>
      </c>
      <c r="J104" s="17" t="s">
        <v>38</v>
      </c>
      <c r="K104" s="17" t="s">
        <v>38</v>
      </c>
      <c r="L104" s="19" t="s">
        <v>39</v>
      </c>
    </row>
    <row r="105" spans="2:12" ht="49.5">
      <c r="B105" s="14">
        <v>31162800</v>
      </c>
      <c r="C105" s="20" t="s">
        <v>138</v>
      </c>
      <c r="D105" s="16">
        <v>43862</v>
      </c>
      <c r="E105" s="17" t="s">
        <v>45</v>
      </c>
      <c r="F105" s="17" t="s">
        <v>36</v>
      </c>
      <c r="G105" s="17" t="s">
        <v>37</v>
      </c>
      <c r="H105" s="18">
        <v>30000000</v>
      </c>
      <c r="I105" s="18">
        <f aca="true" t="shared" si="1" ref="I105:I153">H105</f>
        <v>30000000</v>
      </c>
      <c r="J105" s="17" t="s">
        <v>38</v>
      </c>
      <c r="K105" s="17" t="s">
        <v>38</v>
      </c>
      <c r="L105" s="19" t="s">
        <v>39</v>
      </c>
    </row>
    <row r="106" spans="2:12" ht="66">
      <c r="B106" s="14">
        <v>78181701</v>
      </c>
      <c r="C106" s="20" t="s">
        <v>139</v>
      </c>
      <c r="D106" s="16">
        <v>43831</v>
      </c>
      <c r="E106" s="17" t="s">
        <v>35</v>
      </c>
      <c r="F106" s="17" t="s">
        <v>36</v>
      </c>
      <c r="G106" s="17" t="s">
        <v>37</v>
      </c>
      <c r="H106" s="18">
        <v>18000000</v>
      </c>
      <c r="I106" s="18">
        <f t="shared" si="1"/>
        <v>18000000</v>
      </c>
      <c r="J106" s="17" t="s">
        <v>38</v>
      </c>
      <c r="K106" s="17" t="s">
        <v>38</v>
      </c>
      <c r="L106" s="19" t="s">
        <v>39</v>
      </c>
    </row>
    <row r="107" spans="2:12" ht="33">
      <c r="B107" s="14">
        <v>24112414</v>
      </c>
      <c r="C107" s="20" t="s">
        <v>140</v>
      </c>
      <c r="D107" s="16">
        <v>43876</v>
      </c>
      <c r="E107" s="17" t="s">
        <v>105</v>
      </c>
      <c r="F107" s="17" t="s">
        <v>36</v>
      </c>
      <c r="G107" s="17" t="s">
        <v>37</v>
      </c>
      <c r="H107" s="18">
        <v>9000000</v>
      </c>
      <c r="I107" s="18">
        <f t="shared" si="1"/>
        <v>9000000</v>
      </c>
      <c r="J107" s="17" t="s">
        <v>38</v>
      </c>
      <c r="K107" s="17" t="s">
        <v>38</v>
      </c>
      <c r="L107" s="19" t="s">
        <v>39</v>
      </c>
    </row>
    <row r="108" spans="2:12" ht="49.5">
      <c r="B108" s="33" t="s">
        <v>212</v>
      </c>
      <c r="C108" s="20" t="s">
        <v>141</v>
      </c>
      <c r="D108" s="34">
        <v>43922</v>
      </c>
      <c r="E108" s="17" t="s">
        <v>75</v>
      </c>
      <c r="F108" s="17" t="s">
        <v>36</v>
      </c>
      <c r="G108" s="17" t="s">
        <v>37</v>
      </c>
      <c r="H108" s="43">
        <v>50000000</v>
      </c>
      <c r="I108" s="18">
        <f t="shared" si="1"/>
        <v>50000000</v>
      </c>
      <c r="J108" s="17" t="s">
        <v>38</v>
      </c>
      <c r="K108" s="17" t="s">
        <v>38</v>
      </c>
      <c r="L108" s="19" t="s">
        <v>39</v>
      </c>
    </row>
    <row r="109" spans="2:12" ht="49.5">
      <c r="B109" s="14" t="s">
        <v>229</v>
      </c>
      <c r="C109" s="20" t="s">
        <v>142</v>
      </c>
      <c r="D109" s="16">
        <v>43876</v>
      </c>
      <c r="E109" s="17" t="s">
        <v>45</v>
      </c>
      <c r="F109" s="17" t="s">
        <v>36</v>
      </c>
      <c r="G109" s="17" t="s">
        <v>37</v>
      </c>
      <c r="H109" s="18">
        <v>25000000</v>
      </c>
      <c r="I109" s="18">
        <f t="shared" si="1"/>
        <v>25000000</v>
      </c>
      <c r="J109" s="17" t="s">
        <v>38</v>
      </c>
      <c r="K109" s="17" t="s">
        <v>38</v>
      </c>
      <c r="L109" s="19" t="s">
        <v>39</v>
      </c>
    </row>
    <row r="110" spans="2:12" ht="49.5">
      <c r="B110" s="33">
        <v>52101508</v>
      </c>
      <c r="C110" s="20" t="s">
        <v>143</v>
      </c>
      <c r="D110" s="16">
        <v>43862</v>
      </c>
      <c r="E110" s="17" t="s">
        <v>86</v>
      </c>
      <c r="F110" s="17" t="s">
        <v>36</v>
      </c>
      <c r="G110" s="17" t="s">
        <v>37</v>
      </c>
      <c r="H110" s="43">
        <v>5000000</v>
      </c>
      <c r="I110" s="18">
        <f t="shared" si="1"/>
        <v>5000000</v>
      </c>
      <c r="J110" s="17" t="s">
        <v>38</v>
      </c>
      <c r="K110" s="17" t="s">
        <v>38</v>
      </c>
      <c r="L110" s="19" t="s">
        <v>39</v>
      </c>
    </row>
    <row r="111" spans="2:12" ht="49.5">
      <c r="B111" s="14">
        <v>42152200</v>
      </c>
      <c r="C111" s="20" t="s">
        <v>144</v>
      </c>
      <c r="D111" s="16">
        <v>43862</v>
      </c>
      <c r="E111" s="17" t="s">
        <v>45</v>
      </c>
      <c r="F111" s="17" t="s">
        <v>36</v>
      </c>
      <c r="G111" s="17" t="s">
        <v>37</v>
      </c>
      <c r="H111" s="18">
        <v>15900000</v>
      </c>
      <c r="I111" s="18">
        <f t="shared" si="1"/>
        <v>15900000</v>
      </c>
      <c r="J111" s="17" t="s">
        <v>38</v>
      </c>
      <c r="K111" s="17" t="s">
        <v>38</v>
      </c>
      <c r="L111" s="19" t="s">
        <v>39</v>
      </c>
    </row>
    <row r="112" spans="2:12" ht="33">
      <c r="B112" s="14">
        <v>81112501</v>
      </c>
      <c r="C112" s="20" t="s">
        <v>145</v>
      </c>
      <c r="D112" s="16">
        <v>44155</v>
      </c>
      <c r="E112" s="17" t="s">
        <v>86</v>
      </c>
      <c r="F112" s="17" t="s">
        <v>36</v>
      </c>
      <c r="G112" s="17" t="s">
        <v>37</v>
      </c>
      <c r="H112" s="18">
        <v>10000000</v>
      </c>
      <c r="I112" s="18">
        <f t="shared" si="1"/>
        <v>10000000</v>
      </c>
      <c r="J112" s="17" t="s">
        <v>38</v>
      </c>
      <c r="K112" s="17" t="s">
        <v>38</v>
      </c>
      <c r="L112" s="19" t="s">
        <v>39</v>
      </c>
    </row>
    <row r="113" spans="2:12" ht="181.5">
      <c r="B113" s="14" t="s">
        <v>146</v>
      </c>
      <c r="C113" s="20" t="s">
        <v>147</v>
      </c>
      <c r="D113" s="16">
        <v>44155</v>
      </c>
      <c r="E113" s="17" t="s">
        <v>148</v>
      </c>
      <c r="F113" s="17" t="s">
        <v>36</v>
      </c>
      <c r="G113" s="17" t="s">
        <v>37</v>
      </c>
      <c r="H113" s="18">
        <v>2500000</v>
      </c>
      <c r="I113" s="18">
        <f t="shared" si="1"/>
        <v>2500000</v>
      </c>
      <c r="J113" s="17" t="s">
        <v>38</v>
      </c>
      <c r="K113" s="17" t="s">
        <v>38</v>
      </c>
      <c r="L113" s="19" t="s">
        <v>39</v>
      </c>
    </row>
    <row r="114" spans="2:12" ht="49.5">
      <c r="B114" s="14" t="s">
        <v>149</v>
      </c>
      <c r="C114" s="20" t="s">
        <v>150</v>
      </c>
      <c r="D114" s="16">
        <v>43891</v>
      </c>
      <c r="E114" s="17" t="s">
        <v>102</v>
      </c>
      <c r="F114" s="17" t="s">
        <v>36</v>
      </c>
      <c r="G114" s="17" t="s">
        <v>37</v>
      </c>
      <c r="H114" s="18">
        <v>54000000</v>
      </c>
      <c r="I114" s="18">
        <f t="shared" si="1"/>
        <v>54000000</v>
      </c>
      <c r="J114" s="17" t="s">
        <v>38</v>
      </c>
      <c r="K114" s="17" t="s">
        <v>38</v>
      </c>
      <c r="L114" s="19" t="s">
        <v>39</v>
      </c>
    </row>
    <row r="115" spans="2:12" ht="33">
      <c r="B115" s="48">
        <v>82121506</v>
      </c>
      <c r="C115" s="20" t="s">
        <v>151</v>
      </c>
      <c r="D115" s="16">
        <v>43862</v>
      </c>
      <c r="E115" s="17" t="s">
        <v>45</v>
      </c>
      <c r="F115" s="17" t="s">
        <v>36</v>
      </c>
      <c r="G115" s="17" t="s">
        <v>37</v>
      </c>
      <c r="H115" s="21">
        <v>8280000</v>
      </c>
      <c r="I115" s="18">
        <f t="shared" si="1"/>
        <v>8280000</v>
      </c>
      <c r="J115" s="17" t="s">
        <v>38</v>
      </c>
      <c r="K115" s="17" t="s">
        <v>38</v>
      </c>
      <c r="L115" s="19" t="s">
        <v>39</v>
      </c>
    </row>
    <row r="116" spans="2:12" ht="33">
      <c r="B116" s="48">
        <v>42142500</v>
      </c>
      <c r="C116" s="41" t="s">
        <v>152</v>
      </c>
      <c r="D116" s="16">
        <v>43862</v>
      </c>
      <c r="E116" s="17" t="s">
        <v>45</v>
      </c>
      <c r="F116" s="17" t="s">
        <v>36</v>
      </c>
      <c r="G116" s="17" t="s">
        <v>37</v>
      </c>
      <c r="H116" s="21">
        <v>8280000</v>
      </c>
      <c r="I116" s="18">
        <f t="shared" si="1"/>
        <v>8280000</v>
      </c>
      <c r="J116" s="17" t="s">
        <v>38</v>
      </c>
      <c r="K116" s="17" t="s">
        <v>38</v>
      </c>
      <c r="L116" s="19" t="s">
        <v>39</v>
      </c>
    </row>
    <row r="117" spans="2:12" ht="49.5">
      <c r="B117" s="14" t="s">
        <v>128</v>
      </c>
      <c r="C117" s="20" t="s">
        <v>153</v>
      </c>
      <c r="D117" s="16">
        <v>43862</v>
      </c>
      <c r="E117" s="17" t="s">
        <v>45</v>
      </c>
      <c r="F117" s="17" t="s">
        <v>36</v>
      </c>
      <c r="G117" s="17" t="s">
        <v>37</v>
      </c>
      <c r="H117" s="18">
        <v>3105000</v>
      </c>
      <c r="I117" s="18">
        <f t="shared" si="1"/>
        <v>3105000</v>
      </c>
      <c r="J117" s="17" t="s">
        <v>38</v>
      </c>
      <c r="K117" s="17" t="s">
        <v>38</v>
      </c>
      <c r="L117" s="19" t="s">
        <v>39</v>
      </c>
    </row>
    <row r="118" spans="2:12" ht="66">
      <c r="B118" s="14" t="s">
        <v>130</v>
      </c>
      <c r="C118" s="20" t="s">
        <v>154</v>
      </c>
      <c r="D118" s="16">
        <v>43862</v>
      </c>
      <c r="E118" s="17" t="s">
        <v>45</v>
      </c>
      <c r="F118" s="17" t="s">
        <v>36</v>
      </c>
      <c r="G118" s="17" t="s">
        <v>37</v>
      </c>
      <c r="H118" s="21">
        <v>1035000</v>
      </c>
      <c r="I118" s="18">
        <f t="shared" si="1"/>
        <v>1035000</v>
      </c>
      <c r="J118" s="17" t="s">
        <v>38</v>
      </c>
      <c r="K118" s="17" t="s">
        <v>38</v>
      </c>
      <c r="L118" s="19" t="s">
        <v>39</v>
      </c>
    </row>
    <row r="119" spans="2:12" ht="33">
      <c r="B119" s="48">
        <v>42142500</v>
      </c>
      <c r="C119" s="20" t="s">
        <v>155</v>
      </c>
      <c r="D119" s="16">
        <v>43862</v>
      </c>
      <c r="E119" s="17" t="s">
        <v>45</v>
      </c>
      <c r="F119" s="17" t="s">
        <v>36</v>
      </c>
      <c r="G119" s="17" t="s">
        <v>37</v>
      </c>
      <c r="H119" s="21">
        <v>1552500</v>
      </c>
      <c r="I119" s="18">
        <f t="shared" si="1"/>
        <v>1552500</v>
      </c>
      <c r="J119" s="17" t="s">
        <v>38</v>
      </c>
      <c r="K119" s="17" t="s">
        <v>38</v>
      </c>
      <c r="L119" s="19" t="s">
        <v>39</v>
      </c>
    </row>
    <row r="120" spans="2:12" ht="33">
      <c r="B120" s="48">
        <v>82121506</v>
      </c>
      <c r="C120" s="20" t="s">
        <v>156</v>
      </c>
      <c r="D120" s="16">
        <v>43862</v>
      </c>
      <c r="E120" s="17" t="s">
        <v>45</v>
      </c>
      <c r="F120" s="17" t="s">
        <v>36</v>
      </c>
      <c r="G120" s="17" t="s">
        <v>37</v>
      </c>
      <c r="H120" s="21">
        <v>14299043</v>
      </c>
      <c r="I120" s="18">
        <f t="shared" si="1"/>
        <v>14299043</v>
      </c>
      <c r="J120" s="17" t="s">
        <v>38</v>
      </c>
      <c r="K120" s="17" t="s">
        <v>38</v>
      </c>
      <c r="L120" s="19" t="s">
        <v>39</v>
      </c>
    </row>
    <row r="121" spans="2:12" ht="33">
      <c r="B121" s="49">
        <v>42142500</v>
      </c>
      <c r="C121" s="20" t="s">
        <v>157</v>
      </c>
      <c r="D121" s="16">
        <v>43862</v>
      </c>
      <c r="E121" s="17" t="s">
        <v>45</v>
      </c>
      <c r="F121" s="17" t="s">
        <v>36</v>
      </c>
      <c r="G121" s="17" t="s">
        <v>37</v>
      </c>
      <c r="H121" s="21">
        <v>1552500</v>
      </c>
      <c r="I121" s="18">
        <f t="shared" si="1"/>
        <v>1552500</v>
      </c>
      <c r="J121" s="17" t="s">
        <v>38</v>
      </c>
      <c r="K121" s="17" t="s">
        <v>38</v>
      </c>
      <c r="L121" s="19" t="s">
        <v>39</v>
      </c>
    </row>
    <row r="122" spans="2:12" ht="33">
      <c r="B122" s="48">
        <v>82121506</v>
      </c>
      <c r="C122" s="20" t="s">
        <v>158</v>
      </c>
      <c r="D122" s="16">
        <v>43862</v>
      </c>
      <c r="E122" s="17" t="s">
        <v>45</v>
      </c>
      <c r="F122" s="17" t="s">
        <v>36</v>
      </c>
      <c r="G122" s="17" t="s">
        <v>37</v>
      </c>
      <c r="H122" s="21">
        <v>8561313</v>
      </c>
      <c r="I122" s="18">
        <f t="shared" si="1"/>
        <v>8561313</v>
      </c>
      <c r="J122" s="17" t="s">
        <v>38</v>
      </c>
      <c r="K122" s="17" t="s">
        <v>38</v>
      </c>
      <c r="L122" s="19" t="s">
        <v>39</v>
      </c>
    </row>
    <row r="123" spans="2:12" ht="33">
      <c r="B123" s="48">
        <v>82121506</v>
      </c>
      <c r="C123" s="20" t="s">
        <v>159</v>
      </c>
      <c r="D123" s="16">
        <v>43862</v>
      </c>
      <c r="E123" s="17" t="s">
        <v>45</v>
      </c>
      <c r="F123" s="17" t="s">
        <v>36</v>
      </c>
      <c r="G123" s="17" t="s">
        <v>37</v>
      </c>
      <c r="H123" s="21">
        <v>277380</v>
      </c>
      <c r="I123" s="18">
        <f t="shared" si="1"/>
        <v>277380</v>
      </c>
      <c r="J123" s="17" t="s">
        <v>38</v>
      </c>
      <c r="K123" s="17" t="s">
        <v>38</v>
      </c>
      <c r="L123" s="19" t="s">
        <v>39</v>
      </c>
    </row>
    <row r="124" spans="2:12" ht="33">
      <c r="B124" s="14">
        <v>45121518</v>
      </c>
      <c r="C124" s="41" t="s">
        <v>160</v>
      </c>
      <c r="D124" s="16">
        <v>43862</v>
      </c>
      <c r="E124" s="17" t="s">
        <v>79</v>
      </c>
      <c r="F124" s="17" t="s">
        <v>36</v>
      </c>
      <c r="G124" s="17" t="s">
        <v>37</v>
      </c>
      <c r="H124" s="18">
        <v>5000000</v>
      </c>
      <c r="I124" s="18">
        <f t="shared" si="1"/>
        <v>5000000</v>
      </c>
      <c r="J124" s="17" t="s">
        <v>38</v>
      </c>
      <c r="K124" s="17" t="s">
        <v>38</v>
      </c>
      <c r="L124" s="19" t="s">
        <v>39</v>
      </c>
    </row>
    <row r="125" spans="2:12" ht="49.5">
      <c r="B125" s="23" t="s">
        <v>213</v>
      </c>
      <c r="C125" s="24" t="s">
        <v>161</v>
      </c>
      <c r="D125" s="25">
        <v>43983</v>
      </c>
      <c r="E125" s="23" t="s">
        <v>67</v>
      </c>
      <c r="F125" s="23" t="s">
        <v>134</v>
      </c>
      <c r="G125" s="23" t="s">
        <v>37</v>
      </c>
      <c r="H125" s="27">
        <v>150000000</v>
      </c>
      <c r="I125" s="27">
        <f t="shared" si="1"/>
        <v>150000000</v>
      </c>
      <c r="J125" s="17" t="s">
        <v>38</v>
      </c>
      <c r="K125" s="17" t="s">
        <v>38</v>
      </c>
      <c r="L125" s="19" t="s">
        <v>39</v>
      </c>
    </row>
    <row r="126" spans="2:12" ht="66">
      <c r="B126" s="14" t="s">
        <v>162</v>
      </c>
      <c r="C126" s="20" t="s">
        <v>163</v>
      </c>
      <c r="D126" s="16">
        <v>43891</v>
      </c>
      <c r="E126" s="17" t="s">
        <v>67</v>
      </c>
      <c r="F126" s="17" t="s">
        <v>36</v>
      </c>
      <c r="G126" s="17" t="s">
        <v>37</v>
      </c>
      <c r="H126" s="18">
        <v>35000000</v>
      </c>
      <c r="I126" s="18">
        <f t="shared" si="1"/>
        <v>35000000</v>
      </c>
      <c r="J126" s="17" t="s">
        <v>38</v>
      </c>
      <c r="K126" s="17" t="s">
        <v>38</v>
      </c>
      <c r="L126" s="19" t="s">
        <v>39</v>
      </c>
    </row>
    <row r="127" spans="2:12" ht="132">
      <c r="B127" s="14" t="s">
        <v>214</v>
      </c>
      <c r="C127" s="50" t="s">
        <v>164</v>
      </c>
      <c r="D127" s="16">
        <v>43936</v>
      </c>
      <c r="E127" s="17" t="s">
        <v>67</v>
      </c>
      <c r="F127" s="17" t="s">
        <v>134</v>
      </c>
      <c r="G127" s="17" t="s">
        <v>37</v>
      </c>
      <c r="H127" s="18">
        <v>150000000</v>
      </c>
      <c r="I127" s="18">
        <f t="shared" si="1"/>
        <v>150000000</v>
      </c>
      <c r="J127" s="17" t="s">
        <v>38</v>
      </c>
      <c r="K127" s="17" t="s">
        <v>38</v>
      </c>
      <c r="L127" s="19" t="s">
        <v>39</v>
      </c>
    </row>
    <row r="128" spans="2:12" ht="99">
      <c r="B128" s="33" t="s">
        <v>162</v>
      </c>
      <c r="C128" s="22" t="s">
        <v>165</v>
      </c>
      <c r="D128" s="16">
        <v>43891</v>
      </c>
      <c r="E128" s="17" t="s">
        <v>75</v>
      </c>
      <c r="F128" s="17" t="s">
        <v>134</v>
      </c>
      <c r="G128" s="51" t="s">
        <v>37</v>
      </c>
      <c r="H128" s="18">
        <v>400000000</v>
      </c>
      <c r="I128" s="18">
        <f t="shared" si="1"/>
        <v>400000000</v>
      </c>
      <c r="J128" s="17" t="s">
        <v>38</v>
      </c>
      <c r="K128" s="17" t="s">
        <v>38</v>
      </c>
      <c r="L128" s="19" t="s">
        <v>39</v>
      </c>
    </row>
    <row r="129" spans="2:12" ht="66">
      <c r="B129" s="52" t="s">
        <v>230</v>
      </c>
      <c r="C129" s="53" t="s">
        <v>166</v>
      </c>
      <c r="D129" s="54">
        <v>43850</v>
      </c>
      <c r="E129" s="23" t="s">
        <v>167</v>
      </c>
      <c r="F129" s="26" t="s">
        <v>36</v>
      </c>
      <c r="G129" s="23" t="s">
        <v>37</v>
      </c>
      <c r="H129" s="27">
        <f>38270400+12000000</f>
        <v>50270400</v>
      </c>
      <c r="I129" s="27">
        <f t="shared" si="1"/>
        <v>50270400</v>
      </c>
      <c r="J129" s="17" t="s">
        <v>38</v>
      </c>
      <c r="K129" s="17" t="s">
        <v>38</v>
      </c>
      <c r="L129" s="19" t="s">
        <v>39</v>
      </c>
    </row>
    <row r="130" spans="2:12" ht="33">
      <c r="B130" s="23">
        <v>84111506</v>
      </c>
      <c r="C130" s="55" t="s">
        <v>168</v>
      </c>
      <c r="D130" s="54">
        <v>43850</v>
      </c>
      <c r="E130" s="23" t="s">
        <v>35</v>
      </c>
      <c r="F130" s="26" t="s">
        <v>36</v>
      </c>
      <c r="G130" s="23" t="s">
        <v>37</v>
      </c>
      <c r="H130" s="27">
        <v>7000000</v>
      </c>
      <c r="I130" s="27">
        <f t="shared" si="1"/>
        <v>7000000</v>
      </c>
      <c r="J130" s="17" t="s">
        <v>38</v>
      </c>
      <c r="K130" s="17" t="s">
        <v>38</v>
      </c>
      <c r="L130" s="19" t="s">
        <v>39</v>
      </c>
    </row>
    <row r="131" spans="2:12" ht="33">
      <c r="B131" s="33">
        <v>81101703</v>
      </c>
      <c r="C131" s="20" t="s">
        <v>169</v>
      </c>
      <c r="D131" s="34">
        <v>44042</v>
      </c>
      <c r="E131" s="35" t="s">
        <v>86</v>
      </c>
      <c r="F131" s="17" t="s">
        <v>36</v>
      </c>
      <c r="G131" s="35" t="s">
        <v>37</v>
      </c>
      <c r="H131" s="43">
        <v>15000000</v>
      </c>
      <c r="I131" s="18">
        <f t="shared" si="1"/>
        <v>15000000</v>
      </c>
      <c r="J131" s="17" t="s">
        <v>38</v>
      </c>
      <c r="K131" s="17" t="s">
        <v>38</v>
      </c>
      <c r="L131" s="19" t="s">
        <v>39</v>
      </c>
    </row>
    <row r="132" spans="2:12" ht="49.5">
      <c r="B132" s="14" t="s">
        <v>215</v>
      </c>
      <c r="C132" s="20" t="s">
        <v>170</v>
      </c>
      <c r="D132" s="16">
        <v>43871</v>
      </c>
      <c r="E132" s="17" t="s">
        <v>171</v>
      </c>
      <c r="F132" s="17" t="s">
        <v>134</v>
      </c>
      <c r="G132" s="17" t="s">
        <v>37</v>
      </c>
      <c r="H132" s="18">
        <v>130000000</v>
      </c>
      <c r="I132" s="18">
        <f t="shared" si="1"/>
        <v>130000000</v>
      </c>
      <c r="J132" s="17" t="s">
        <v>38</v>
      </c>
      <c r="K132" s="17" t="s">
        <v>38</v>
      </c>
      <c r="L132" s="19" t="s">
        <v>39</v>
      </c>
    </row>
    <row r="133" spans="2:12" ht="33">
      <c r="B133" s="33">
        <v>24131501</v>
      </c>
      <c r="C133" s="20" t="s">
        <v>172</v>
      </c>
      <c r="D133" s="34">
        <v>43983</v>
      </c>
      <c r="E133" s="35" t="s">
        <v>75</v>
      </c>
      <c r="F133" s="17" t="s">
        <v>36</v>
      </c>
      <c r="G133" s="17" t="s">
        <v>37</v>
      </c>
      <c r="H133" s="43">
        <v>25000000</v>
      </c>
      <c r="I133" s="18">
        <f t="shared" si="1"/>
        <v>25000000</v>
      </c>
      <c r="J133" s="17" t="s">
        <v>38</v>
      </c>
      <c r="K133" s="17" t="s">
        <v>38</v>
      </c>
      <c r="L133" s="19" t="s">
        <v>39</v>
      </c>
    </row>
    <row r="134" spans="2:12" ht="33">
      <c r="B134" s="14">
        <v>81112501</v>
      </c>
      <c r="C134" s="20" t="s">
        <v>173</v>
      </c>
      <c r="D134" s="16">
        <v>43862</v>
      </c>
      <c r="E134" s="17" t="s">
        <v>86</v>
      </c>
      <c r="F134" s="17" t="s">
        <v>36</v>
      </c>
      <c r="G134" s="17" t="s">
        <v>37</v>
      </c>
      <c r="H134" s="18">
        <v>15900000</v>
      </c>
      <c r="I134" s="18">
        <f t="shared" si="1"/>
        <v>15900000</v>
      </c>
      <c r="J134" s="17" t="s">
        <v>38</v>
      </c>
      <c r="K134" s="17" t="s">
        <v>38</v>
      </c>
      <c r="L134" s="19" t="s">
        <v>39</v>
      </c>
    </row>
    <row r="135" spans="2:12" ht="33">
      <c r="B135" s="14">
        <v>42171917</v>
      </c>
      <c r="C135" s="20" t="s">
        <v>174</v>
      </c>
      <c r="D135" s="16">
        <v>43876</v>
      </c>
      <c r="E135" s="17" t="s">
        <v>86</v>
      </c>
      <c r="F135" s="17" t="s">
        <v>36</v>
      </c>
      <c r="G135" s="17" t="s">
        <v>37</v>
      </c>
      <c r="H135" s="18">
        <v>8400000</v>
      </c>
      <c r="I135" s="18">
        <f t="shared" si="1"/>
        <v>8400000</v>
      </c>
      <c r="J135" s="17" t="s">
        <v>38</v>
      </c>
      <c r="K135" s="17" t="s">
        <v>38</v>
      </c>
      <c r="L135" s="19" t="s">
        <v>39</v>
      </c>
    </row>
    <row r="136" spans="2:12" ht="33">
      <c r="B136" s="44">
        <v>78181703</v>
      </c>
      <c r="C136" s="20" t="s">
        <v>175</v>
      </c>
      <c r="D136" s="16">
        <v>43831</v>
      </c>
      <c r="E136" s="17" t="s">
        <v>35</v>
      </c>
      <c r="F136" s="17" t="s">
        <v>36</v>
      </c>
      <c r="G136" s="17" t="s">
        <v>37</v>
      </c>
      <c r="H136" s="18">
        <v>13000000</v>
      </c>
      <c r="I136" s="18">
        <f t="shared" si="1"/>
        <v>13000000</v>
      </c>
      <c r="J136" s="17" t="s">
        <v>38</v>
      </c>
      <c r="K136" s="17" t="s">
        <v>38</v>
      </c>
      <c r="L136" s="19" t="s">
        <v>39</v>
      </c>
    </row>
    <row r="137" spans="2:12" ht="82.5">
      <c r="B137" s="14" t="s">
        <v>216</v>
      </c>
      <c r="C137" s="20" t="s">
        <v>176</v>
      </c>
      <c r="D137" s="16">
        <v>43831</v>
      </c>
      <c r="E137" s="17" t="s">
        <v>35</v>
      </c>
      <c r="F137" s="17" t="s">
        <v>36</v>
      </c>
      <c r="G137" s="17" t="s">
        <v>37</v>
      </c>
      <c r="H137" s="18">
        <v>9500000</v>
      </c>
      <c r="I137" s="18">
        <f t="shared" si="1"/>
        <v>9500000</v>
      </c>
      <c r="J137" s="17" t="s">
        <v>38</v>
      </c>
      <c r="K137" s="17" t="s">
        <v>38</v>
      </c>
      <c r="L137" s="19" t="s">
        <v>39</v>
      </c>
    </row>
    <row r="138" spans="2:12" ht="33">
      <c r="B138" s="17">
        <v>80131500</v>
      </c>
      <c r="C138" s="22" t="s">
        <v>177</v>
      </c>
      <c r="D138" s="16">
        <v>43862</v>
      </c>
      <c r="E138" s="17" t="s">
        <v>45</v>
      </c>
      <c r="F138" s="17" t="s">
        <v>36</v>
      </c>
      <c r="G138" s="17" t="s">
        <v>37</v>
      </c>
      <c r="H138" s="18">
        <v>120000000</v>
      </c>
      <c r="I138" s="18">
        <f t="shared" si="1"/>
        <v>120000000</v>
      </c>
      <c r="J138" s="17" t="s">
        <v>38</v>
      </c>
      <c r="K138" s="17" t="s">
        <v>38</v>
      </c>
      <c r="L138" s="19" t="s">
        <v>39</v>
      </c>
    </row>
    <row r="139" spans="2:12" ht="33">
      <c r="B139" s="17">
        <v>80131500</v>
      </c>
      <c r="C139" s="22" t="s">
        <v>234</v>
      </c>
      <c r="D139" s="16">
        <v>43831</v>
      </c>
      <c r="E139" s="17" t="s">
        <v>79</v>
      </c>
      <c r="F139" s="17" t="s">
        <v>36</v>
      </c>
      <c r="G139" s="17" t="s">
        <v>37</v>
      </c>
      <c r="H139" s="18">
        <v>2000000</v>
      </c>
      <c r="I139" s="18">
        <f t="shared" si="1"/>
        <v>2000000</v>
      </c>
      <c r="J139" s="17" t="s">
        <v>38</v>
      </c>
      <c r="K139" s="17" t="s">
        <v>38</v>
      </c>
      <c r="L139" s="19" t="s">
        <v>39</v>
      </c>
    </row>
    <row r="140" spans="2:12" ht="33">
      <c r="B140" s="14">
        <v>72101506</v>
      </c>
      <c r="C140" s="20" t="s">
        <v>178</v>
      </c>
      <c r="D140" s="16">
        <v>43891</v>
      </c>
      <c r="E140" s="17" t="s">
        <v>102</v>
      </c>
      <c r="F140" s="17" t="s">
        <v>36</v>
      </c>
      <c r="G140" s="17" t="s">
        <v>37</v>
      </c>
      <c r="H140" s="18">
        <v>7000000</v>
      </c>
      <c r="I140" s="18">
        <f t="shared" si="1"/>
        <v>7000000</v>
      </c>
      <c r="J140" s="17" t="s">
        <v>38</v>
      </c>
      <c r="K140" s="17" t="s">
        <v>38</v>
      </c>
      <c r="L140" s="19" t="s">
        <v>39</v>
      </c>
    </row>
    <row r="141" spans="2:12" ht="33">
      <c r="B141" s="14">
        <v>73152108</v>
      </c>
      <c r="C141" s="20" t="s">
        <v>179</v>
      </c>
      <c r="D141" s="46">
        <v>43871</v>
      </c>
      <c r="E141" s="17" t="s">
        <v>45</v>
      </c>
      <c r="F141" s="17" t="s">
        <v>36</v>
      </c>
      <c r="G141" s="17" t="s">
        <v>37</v>
      </c>
      <c r="H141" s="18">
        <v>10000000</v>
      </c>
      <c r="I141" s="18">
        <f t="shared" si="1"/>
        <v>10000000</v>
      </c>
      <c r="J141" s="17" t="s">
        <v>38</v>
      </c>
      <c r="K141" s="17" t="s">
        <v>38</v>
      </c>
      <c r="L141" s="19" t="s">
        <v>39</v>
      </c>
    </row>
    <row r="142" spans="2:12" ht="33">
      <c r="B142" s="14">
        <v>72103300</v>
      </c>
      <c r="C142" s="20" t="s">
        <v>180</v>
      </c>
      <c r="D142" s="16">
        <v>43862</v>
      </c>
      <c r="E142" s="17" t="s">
        <v>45</v>
      </c>
      <c r="F142" s="17" t="s">
        <v>36</v>
      </c>
      <c r="G142" s="17" t="s">
        <v>37</v>
      </c>
      <c r="H142" s="18">
        <v>90000000</v>
      </c>
      <c r="I142" s="18">
        <f t="shared" si="1"/>
        <v>90000000</v>
      </c>
      <c r="J142" s="17" t="s">
        <v>38</v>
      </c>
      <c r="K142" s="17" t="s">
        <v>38</v>
      </c>
      <c r="L142" s="19" t="s">
        <v>39</v>
      </c>
    </row>
    <row r="143" spans="2:12" ht="49.5">
      <c r="B143" s="14" t="s">
        <v>181</v>
      </c>
      <c r="C143" s="42" t="s">
        <v>182</v>
      </c>
      <c r="D143" s="54">
        <v>43862</v>
      </c>
      <c r="E143" s="23" t="s">
        <v>67</v>
      </c>
      <c r="F143" s="23" t="s">
        <v>36</v>
      </c>
      <c r="G143" s="23" t="s">
        <v>37</v>
      </c>
      <c r="H143" s="56">
        <v>100000000</v>
      </c>
      <c r="I143" s="56">
        <f t="shared" si="1"/>
        <v>100000000</v>
      </c>
      <c r="J143" s="17" t="s">
        <v>38</v>
      </c>
      <c r="K143" s="17" t="s">
        <v>38</v>
      </c>
      <c r="L143" s="19" t="s">
        <v>39</v>
      </c>
    </row>
    <row r="144" spans="2:12" ht="49.5">
      <c r="B144" s="14">
        <v>72103300</v>
      </c>
      <c r="C144" s="20" t="s">
        <v>183</v>
      </c>
      <c r="D144" s="34">
        <v>43862</v>
      </c>
      <c r="E144" s="35" t="s">
        <v>45</v>
      </c>
      <c r="F144" s="17" t="s">
        <v>36</v>
      </c>
      <c r="G144" s="17" t="s">
        <v>37</v>
      </c>
      <c r="H144" s="43">
        <v>2000000</v>
      </c>
      <c r="I144" s="18">
        <f t="shared" si="1"/>
        <v>2000000</v>
      </c>
      <c r="J144" s="17" t="s">
        <v>38</v>
      </c>
      <c r="K144" s="17" t="s">
        <v>38</v>
      </c>
      <c r="L144" s="19" t="s">
        <v>39</v>
      </c>
    </row>
    <row r="145" spans="2:12" ht="33">
      <c r="B145" s="14">
        <v>81101706</v>
      </c>
      <c r="C145" s="20" t="s">
        <v>184</v>
      </c>
      <c r="D145" s="16">
        <v>43862</v>
      </c>
      <c r="E145" s="17" t="s">
        <v>185</v>
      </c>
      <c r="F145" s="17" t="s">
        <v>36</v>
      </c>
      <c r="G145" s="17" t="s">
        <v>37</v>
      </c>
      <c r="H145" s="18">
        <v>44000000</v>
      </c>
      <c r="I145" s="18">
        <f t="shared" si="1"/>
        <v>44000000</v>
      </c>
      <c r="J145" s="17" t="s">
        <v>38</v>
      </c>
      <c r="K145" s="17" t="s">
        <v>38</v>
      </c>
      <c r="L145" s="19" t="s">
        <v>39</v>
      </c>
    </row>
    <row r="146" spans="2:12" ht="49.5">
      <c r="B146" s="14">
        <v>73152101</v>
      </c>
      <c r="C146" s="20" t="s">
        <v>186</v>
      </c>
      <c r="D146" s="16">
        <v>43862</v>
      </c>
      <c r="E146" s="17" t="s">
        <v>45</v>
      </c>
      <c r="F146" s="17" t="s">
        <v>36</v>
      </c>
      <c r="G146" s="17" t="s">
        <v>37</v>
      </c>
      <c r="H146" s="18">
        <v>4000000</v>
      </c>
      <c r="I146" s="18">
        <f t="shared" si="1"/>
        <v>4000000</v>
      </c>
      <c r="J146" s="17" t="s">
        <v>38</v>
      </c>
      <c r="K146" s="17" t="s">
        <v>38</v>
      </c>
      <c r="L146" s="19" t="s">
        <v>39</v>
      </c>
    </row>
    <row r="147" spans="2:12" ht="66">
      <c r="B147" s="14">
        <v>41122400</v>
      </c>
      <c r="C147" s="20" t="s">
        <v>187</v>
      </c>
      <c r="D147" s="16">
        <v>43862</v>
      </c>
      <c r="E147" s="17" t="s">
        <v>45</v>
      </c>
      <c r="F147" s="17" t="s">
        <v>36</v>
      </c>
      <c r="G147" s="17" t="s">
        <v>37</v>
      </c>
      <c r="H147" s="18">
        <v>39750000</v>
      </c>
      <c r="I147" s="18">
        <f t="shared" si="1"/>
        <v>39750000</v>
      </c>
      <c r="J147" s="17" t="s">
        <v>38</v>
      </c>
      <c r="K147" s="17" t="s">
        <v>38</v>
      </c>
      <c r="L147" s="19" t="s">
        <v>39</v>
      </c>
    </row>
    <row r="148" spans="2:12" ht="49.5">
      <c r="B148" s="14">
        <v>46171610</v>
      </c>
      <c r="C148" s="20" t="s">
        <v>188</v>
      </c>
      <c r="D148" s="16">
        <v>43862</v>
      </c>
      <c r="E148" s="17" t="s">
        <v>45</v>
      </c>
      <c r="F148" s="17" t="s">
        <v>36</v>
      </c>
      <c r="G148" s="17" t="s">
        <v>37</v>
      </c>
      <c r="H148" s="18">
        <v>4240000</v>
      </c>
      <c r="I148" s="18">
        <f t="shared" si="1"/>
        <v>4240000</v>
      </c>
      <c r="J148" s="17" t="s">
        <v>38</v>
      </c>
      <c r="K148" s="17" t="s">
        <v>38</v>
      </c>
      <c r="L148" s="19" t="s">
        <v>39</v>
      </c>
    </row>
    <row r="149" spans="2:12" ht="33">
      <c r="B149" s="14" t="s">
        <v>217</v>
      </c>
      <c r="C149" s="57" t="s">
        <v>189</v>
      </c>
      <c r="D149" s="16">
        <v>43891</v>
      </c>
      <c r="E149" s="17" t="s">
        <v>75</v>
      </c>
      <c r="F149" s="17" t="s">
        <v>36</v>
      </c>
      <c r="G149" s="17" t="s">
        <v>37</v>
      </c>
      <c r="H149" s="18">
        <v>8000000</v>
      </c>
      <c r="I149" s="18">
        <f t="shared" si="1"/>
        <v>8000000</v>
      </c>
      <c r="J149" s="17" t="s">
        <v>38</v>
      </c>
      <c r="K149" s="17" t="s">
        <v>38</v>
      </c>
      <c r="L149" s="19" t="s">
        <v>39</v>
      </c>
    </row>
    <row r="150" spans="2:12" ht="115.5">
      <c r="B150" s="17" t="s">
        <v>201</v>
      </c>
      <c r="C150" s="41" t="s">
        <v>190</v>
      </c>
      <c r="D150" s="16">
        <v>43862</v>
      </c>
      <c r="E150" s="17" t="s">
        <v>79</v>
      </c>
      <c r="F150" s="17" t="s">
        <v>36</v>
      </c>
      <c r="G150" s="17" t="s">
        <v>37</v>
      </c>
      <c r="H150" s="18">
        <v>216000000</v>
      </c>
      <c r="I150" s="18">
        <f t="shared" si="1"/>
        <v>216000000</v>
      </c>
      <c r="J150" s="17" t="s">
        <v>38</v>
      </c>
      <c r="K150" s="17" t="s">
        <v>38</v>
      </c>
      <c r="L150" s="19" t="s">
        <v>39</v>
      </c>
    </row>
    <row r="151" spans="2:12" ht="33">
      <c r="B151" s="14">
        <v>73152101</v>
      </c>
      <c r="C151" s="20" t="s">
        <v>191</v>
      </c>
      <c r="D151" s="16">
        <v>43891</v>
      </c>
      <c r="E151" s="17" t="s">
        <v>171</v>
      </c>
      <c r="F151" s="17" t="s">
        <v>36</v>
      </c>
      <c r="G151" s="17" t="s">
        <v>37</v>
      </c>
      <c r="H151" s="18">
        <v>3000000</v>
      </c>
      <c r="I151" s="18">
        <f t="shared" si="1"/>
        <v>3000000</v>
      </c>
      <c r="J151" s="17" t="s">
        <v>38</v>
      </c>
      <c r="K151" s="17" t="s">
        <v>38</v>
      </c>
      <c r="L151" s="19" t="s">
        <v>39</v>
      </c>
    </row>
    <row r="152" spans="2:12" ht="49.5">
      <c r="B152" s="14" t="s">
        <v>233</v>
      </c>
      <c r="C152" s="22" t="s">
        <v>192</v>
      </c>
      <c r="D152" s="16">
        <v>43862</v>
      </c>
      <c r="E152" s="19" t="s">
        <v>45</v>
      </c>
      <c r="F152" s="17" t="s">
        <v>36</v>
      </c>
      <c r="G152" s="17" t="s">
        <v>37</v>
      </c>
      <c r="H152" s="18">
        <v>2300000000</v>
      </c>
      <c r="I152" s="18">
        <f t="shared" si="1"/>
        <v>2300000000</v>
      </c>
      <c r="J152" s="17" t="s">
        <v>38</v>
      </c>
      <c r="K152" s="17" t="s">
        <v>38</v>
      </c>
      <c r="L152" s="19" t="s">
        <v>39</v>
      </c>
    </row>
    <row r="153" spans="2:12" ht="33">
      <c r="B153" s="14" t="s">
        <v>233</v>
      </c>
      <c r="C153" s="22" t="s">
        <v>193</v>
      </c>
      <c r="D153" s="16">
        <v>43862</v>
      </c>
      <c r="E153" s="19" t="s">
        <v>45</v>
      </c>
      <c r="F153" s="17" t="s">
        <v>36</v>
      </c>
      <c r="G153" s="17" t="s">
        <v>37</v>
      </c>
      <c r="H153" s="18">
        <v>100000000</v>
      </c>
      <c r="I153" s="18">
        <f t="shared" si="1"/>
        <v>100000000</v>
      </c>
      <c r="J153" s="17" t="s">
        <v>38</v>
      </c>
      <c r="K153" s="17" t="s">
        <v>38</v>
      </c>
      <c r="L153" s="19" t="s">
        <v>39</v>
      </c>
    </row>
    <row r="154" spans="2:11" ht="49.5">
      <c r="B154" s="14">
        <v>81101500</v>
      </c>
      <c r="C154" s="22" t="s">
        <v>194</v>
      </c>
      <c r="D154" s="46">
        <v>43862</v>
      </c>
      <c r="E154" s="17" t="s">
        <v>75</v>
      </c>
      <c r="F154" s="17" t="s">
        <v>36</v>
      </c>
      <c r="G154" s="17" t="s">
        <v>37</v>
      </c>
      <c r="H154" s="18">
        <v>100000000</v>
      </c>
      <c r="I154" s="18">
        <f>H154</f>
        <v>100000000</v>
      </c>
      <c r="J154" s="17" t="s">
        <v>38</v>
      </c>
      <c r="K154" s="17" t="s">
        <v>38</v>
      </c>
    </row>
  </sheetData>
  <sheetProtection/>
  <mergeCells count="2">
    <mergeCell ref="F5:I9"/>
    <mergeCell ref="F11:I15"/>
  </mergeCells>
  <hyperlinks>
    <hyperlink ref="C8" r:id="rId1" display="http://www.saludsogamoso.org/"/>
  </hyperlinks>
  <printOptions/>
  <pageMargins left="0.7" right="0.7" top="0.75" bottom="0.75" header="0.3" footer="0.3"/>
  <pageSetup horizontalDpi="600" verticalDpi="600" orientation="landscape" scale="52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CONTRATACION</cp:lastModifiedBy>
  <cp:lastPrinted>2020-02-26T13:52:21Z</cp:lastPrinted>
  <dcterms:created xsi:type="dcterms:W3CDTF">2012-12-10T15:58:41Z</dcterms:created>
  <dcterms:modified xsi:type="dcterms:W3CDTF">2020-03-04T21:40:42Z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